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20730" windowHeight="7320" tabRatio="628" firstSheet="1" activeTab="4"/>
  </bookViews>
  <sheets>
    <sheet name="Sms 7715_Свеча" sheetId="3" r:id="rId1"/>
    <sheet name="ГЛОБАЛ НЕТВОРКС" sheetId="6" r:id="rId2"/>
    <sheet name="КАФ" sheetId="8" r:id="rId3"/>
    <sheet name="Яндекс-деньги" sheetId="2" r:id="rId4"/>
    <sheet name="Банковский перевод" sheetId="4" r:id="rId5"/>
    <sheet name="Ящики для пожертвования " sheetId="5" r:id="rId6"/>
    <sheet name="ВСЕГО" sheetId="7" r:id="rId7"/>
  </sheets>
  <calcPr calcId="124519"/>
</workbook>
</file>

<file path=xl/calcChain.xml><?xml version="1.0" encoding="utf-8"?>
<calcChain xmlns="http://schemas.openxmlformats.org/spreadsheetml/2006/main">
  <c r="C11" i="7"/>
  <c r="C14"/>
  <c r="B4" i="3"/>
  <c r="B10" i="5"/>
  <c r="C10" i="7" s="1"/>
  <c r="B27" i="4"/>
  <c r="B9" i="8"/>
  <c r="C8" i="7" l="1"/>
  <c r="C9" l="1"/>
  <c r="C12" s="1"/>
  <c r="B3" i="6"/>
  <c r="C7" i="7" s="1"/>
  <c r="C6"/>
  <c r="C15" l="1"/>
</calcChain>
</file>

<file path=xl/sharedStrings.xml><?xml version="1.0" encoding="utf-8"?>
<sst xmlns="http://schemas.openxmlformats.org/spreadsheetml/2006/main" count="319" uniqueCount="83">
  <si>
    <t>Дата</t>
  </si>
  <si>
    <t>Сумма</t>
  </si>
  <si>
    <t>Жертвователь</t>
  </si>
  <si>
    <t>Назначение платежа</t>
  </si>
  <si>
    <t>Пожертвование на уставную деятельность</t>
  </si>
  <si>
    <r>
      <rPr>
        <b/>
        <sz val="6"/>
        <color theme="1"/>
        <rFont val="Times New Roman"/>
        <family val="1"/>
        <charset val="204"/>
      </rPr>
      <t xml:space="preserve">Примечание: </t>
    </r>
    <r>
      <rPr>
        <sz val="6"/>
        <color theme="1"/>
        <rFont val="Times New Roman"/>
        <family val="1"/>
        <charset val="204"/>
      </rPr>
      <t>Все суммы указаны без учета комиссии оператора</t>
    </r>
  </si>
  <si>
    <t>Манина Светлана Владимировна</t>
  </si>
  <si>
    <r>
      <rPr>
        <b/>
        <sz val="6"/>
        <color theme="1"/>
        <rFont val="Times New Roman"/>
        <family val="1"/>
        <charset val="204"/>
      </rPr>
      <t xml:space="preserve">Примечание: </t>
    </r>
    <r>
      <rPr>
        <sz val="6"/>
        <color theme="1"/>
        <rFont val="Times New Roman"/>
        <family val="1"/>
        <charset val="204"/>
      </rPr>
      <t>Все суммы указаны с учетом комиссии оператора</t>
    </r>
  </si>
  <si>
    <t>Ящик-накопитель</t>
  </si>
  <si>
    <t>Яндекс</t>
  </si>
  <si>
    <t>Банк. Перевод</t>
  </si>
  <si>
    <t>Ящики пож.</t>
  </si>
  <si>
    <t>Итого</t>
  </si>
  <si>
    <t>//Реестр//  Количество 2. Перечисление денежных средств по договору НЭК.29691.01 по реестру за 23.01.2017. Без НДС</t>
  </si>
  <si>
    <t>Яндекс.Деньги, ООО НКО</t>
  </si>
  <si>
    <t>Прочее поступление</t>
  </si>
  <si>
    <t>Загружен из Клиент-Банка</t>
  </si>
  <si>
    <t>//Реестр//  Количество 1. Перечисление денежных средств по договору НЭК.29691.02 по реестру за 07.02.2017. Без НДС</t>
  </si>
  <si>
    <t>//Реестр//  Количество 1. Перечисление денежных средств по договору НЭК.29691.01 по реестру за 23.02.2017. Без НДС</t>
  </si>
  <si>
    <t>//Реестр//  Количество 1. Перечисление денежных средств по договору НЭК.29691.01 по реестру за 04.03.2017. Без НДС</t>
  </si>
  <si>
    <t>//Реестр//  Количество 1. Перечисление денежных средств по договору НЭК.29691.02 по реестру за 13.03.2017. Без НДС</t>
  </si>
  <si>
    <t>//Реестр//  Количество 1. Перечисление денежных средств по договору НЭК.29691.01 по реестру за 23.03.2017. Без НДС</t>
  </si>
  <si>
    <t>//Реестр//  Количество 1. Перечисление денежных средств по договору НЭК.29691.01 по реестру за 04.04.2017. Без НДС</t>
  </si>
  <si>
    <t>//Реестр//  Количество 1. Перечисление денежных средств по договору НЭК.29691.02 по реестру за 18.04.2017. Без НДС</t>
  </si>
  <si>
    <t>//Реестр//  Количество 1. Перечисление денежных средств по договору НЭК.29691.01 по реестру за 23.04.2017. Без НДС</t>
  </si>
  <si>
    <t>5 292,00</t>
  </si>
  <si>
    <t>//Реестр//  Количество 1. Перечисление денежных средств по договору НЭК.29691.02 по реестру за 24.04.2017. Без НДС</t>
  </si>
  <si>
    <t>//Реестр//  Количество 1. Перечисление денежных средств по договору НЭК.29691.01 по реестру за 04.05.2017. Без НДС</t>
  </si>
  <si>
    <t>//Реестр//  Количество 1. Перечисление денежных средств по договору НЭК.29691.02 по реестру за 16.05.2017. Без НДС</t>
  </si>
  <si>
    <t>//Реестр//  Количество 1. Перечисление денежных средств по договору НЭК.29691.01 по реестру за 23.05.2017. Без НДС</t>
  </si>
  <si>
    <t>//Реестр//  Количество 1. Перечисление денежных средств по договору НЭК.29691.02 по реестру за 30.05.2017. Без НДС</t>
  </si>
  <si>
    <t>//Реестр//  Количество 1. Перечисление денежных средств по договору НЭК.29691.01 по реестру за 04.06.2017. Без НДС</t>
  </si>
  <si>
    <t>//Реестр//  Количество 1. Перечисление денежных средств по договору НЭК.29691.01 по реестру за 15.06.2017. Без НДС</t>
  </si>
  <si>
    <t>//Реестр//  Количество 1. Перечисление денежных средств по договору НЭК.29691.01 по реестру за 04.07.2017. Без НДС</t>
  </si>
  <si>
    <t>//Реестр//  Количество 1. Перечисление денежных средств по договору НЭК.29691.01 по реестру за 12.07.2017. Без НДС</t>
  </si>
  <si>
    <t>2 156,00</t>
  </si>
  <si>
    <t>//Реестр//  Количество 1. Перечисление денежных средств по договору НЭК.29691.01 по реестру за 14.07.2017. Без НДС</t>
  </si>
  <si>
    <t>//Реестр//  Количество 1. Перечисление денежных средств по договору НЭК.29691.01 по реестру за 20.07.2017. Без НДС</t>
  </si>
  <si>
    <t>9 800,00</t>
  </si>
  <si>
    <t>//Реестр//  Количество 2. Перечисление денежных средств по договору НЭК.29691.02 по реестру за 12.08.2017. Без НДС</t>
  </si>
  <si>
    <t>//Реестр//  Количество 1. Перечисление денежных средств по договору НЭК.29691.02 по реестру за 14.08.2017. Без НДС</t>
  </si>
  <si>
    <t>//Реестр//  Количество 2. Перечисление денежных средств по договору НЭК.29691.02 по реестру за 21.08.2017. Без НДС</t>
  </si>
  <si>
    <t>1 960,00</t>
  </si>
  <si>
    <t>//Реестр//  Количество 2. Перечисление денежных средств по договору НЭК.29691.02 по реестру за 22.08.2017. Без НДС</t>
  </si>
  <si>
    <t>//Реестр//  Количество 1. Перечисление денежных средств по договору НЭК.29691.02 по реестру за 23.08.2017. Без НДС</t>
  </si>
  <si>
    <t>//Реестр//  Количество 1. Перечисление денежных средств по договору НЭК.29691.02 по реестру за 18.09.2017. Без НДС</t>
  </si>
  <si>
    <t>//Реестр//  Количество 1. Перечисление денежных средств по договору НЭК.29691.02 по реестру за 21.09.2017. Без НДС</t>
  </si>
  <si>
    <t>//Реестр//  Количество 1. Перечисление денежных средств по договору НЭК.29691.01 по реестру за 04.10.2017. Без НДС</t>
  </si>
  <si>
    <t>//Реестр//  Количество 1. Перечисление денежных средств по договору НЭК.29691.02 по реестру за 13.10.2017. Без НДС</t>
  </si>
  <si>
    <t>//Реестр//  Количество 1. Перечисление денежных средств по договору НЭК.29691.02 по реестру за 16.10.2017. Без НДС</t>
  </si>
  <si>
    <t>//Реестр//  Количество 1. Перечисление денежных средств по договору НЭК.29691.02 по реестру за 30.10.2017. Без НДС</t>
  </si>
  <si>
    <t>//Реестр//  Количество 1. Перечисление денежных средств по договору НЭК.29691.01 по реестру за 04.11.2017. Без НДС</t>
  </si>
  <si>
    <t>//Реестр//  Количество 1. Перечисление денежных средств по договору НЭК.29691.02 по реестру за 18.11.2017. Без НДС</t>
  </si>
  <si>
    <t>//Реестр//  Количество 1. Перечисление денежных средств по договору НЭК.29691.02 по реестру за 20.11.2017. Без НДС</t>
  </si>
  <si>
    <t>//Реестр//  Количество 1. Перечисление денежных средств по договору НЭК.29691.01 по реестру за 04.12.2017. Без НДС</t>
  </si>
  <si>
    <t>4 900,00</t>
  </si>
  <si>
    <t>//Реестр//  Количество 1. Перечисление денежных средств по договору НЭК.29691.02 по реестру за 07.12.2017. Без НДС</t>
  </si>
  <si>
    <t>//Реестр//  Количество 1. Перечисление денежных средств по договору НЭК.29691.02 по реестру за 11.12.2017. Без НДС</t>
  </si>
  <si>
    <t xml:space="preserve">Итого </t>
  </si>
  <si>
    <t>КАФ ФОНД ПОДДЕРЖКИ и РАЗВИТИЯ ФИЛАНТРОПИИ по Договору № 65/Тф-1/816 от 18.05.2015</t>
  </si>
  <si>
    <t>П/П № 653 от 20.04.2017</t>
  </si>
  <si>
    <t>П/П№ 443 от 17.03.2017</t>
  </si>
  <si>
    <t>П/П №82 от 16.01.2017</t>
  </si>
  <si>
    <t>П/П № 1254 от 14.08.2017</t>
  </si>
  <si>
    <t>П/П № 1566 от 09.10.2017</t>
  </si>
  <si>
    <t>Михеева Ирина Анатольевна</t>
  </si>
  <si>
    <t>Краснова Дарина Борисовна</t>
  </si>
  <si>
    <t>Арабкина Евгения Романовна</t>
  </si>
  <si>
    <t>Мособлгаз (физ.лица)</t>
  </si>
  <si>
    <t>Егоров Илья Анриевич</t>
  </si>
  <si>
    <t>Борозинец Наталия Владимировна</t>
  </si>
  <si>
    <t>ООО "Джаст логистикс"</t>
  </si>
  <si>
    <t>ИП Шумилкин С.М.</t>
  </si>
  <si>
    <t>Физические лица (Анонимно)</t>
  </si>
  <si>
    <t>ООО "АТБ" Банк</t>
  </si>
  <si>
    <t>Король Ольга Алексеевна</t>
  </si>
  <si>
    <t>ГЛОБАЛ НЕТВОРКС</t>
  </si>
  <si>
    <t>итого</t>
  </si>
  <si>
    <t>БлагоГЛОБАЛ НЕТВОРКС</t>
  </si>
  <si>
    <t>Наименование благотворителя</t>
  </si>
  <si>
    <t>Сумма, руб.коп.</t>
  </si>
  <si>
    <t>КАФ Фонд поддержки</t>
  </si>
  <si>
    <t>3 класс"К" 1МОК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</si>
</sst>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4" fontId="3" fillId="2" borderId="1" xfId="0" applyNumberFormat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4" fontId="3" fillId="2" borderId="3" xfId="0" applyNumberFormat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165" fontId="7" fillId="0" borderId="6" xfId="0" applyNumberFormat="1" applyFont="1" applyFill="1" applyBorder="1" applyAlignment="1">
      <alignment vertical="center" wrapText="1" shrinkToFit="1"/>
    </xf>
    <xf numFmtId="165" fontId="7" fillId="0" borderId="3" xfId="0" applyNumberFormat="1" applyFont="1" applyFill="1" applyBorder="1" applyAlignment="1">
      <alignment vertical="center" wrapText="1" shrinkToFit="1"/>
    </xf>
    <xf numFmtId="4" fontId="7" fillId="0" borderId="3" xfId="0" applyNumberFormat="1" applyFont="1" applyFill="1" applyBorder="1" applyAlignment="1">
      <alignment horizontal="right" vertical="center" wrapText="1"/>
    </xf>
    <xf numFmtId="164" fontId="9" fillId="0" borderId="5" xfId="1" applyFont="1" applyFill="1" applyBorder="1" applyAlignment="1">
      <alignment horizontal="right"/>
    </xf>
    <xf numFmtId="0" fontId="9" fillId="0" borderId="3" xfId="0" applyFont="1" applyBorder="1" applyAlignment="1">
      <alignment vertical="center"/>
    </xf>
    <xf numFmtId="14" fontId="8" fillId="0" borderId="0" xfId="0" applyNumberFormat="1" applyFont="1" applyBorder="1"/>
    <xf numFmtId="164" fontId="9" fillId="0" borderId="0" xfId="1" applyFont="1" applyFill="1" applyBorder="1" applyAlignment="1">
      <alignment horizontal="right"/>
    </xf>
    <xf numFmtId="0" fontId="8" fillId="0" borderId="0" xfId="0" applyFont="1" applyBorder="1"/>
    <xf numFmtId="14" fontId="2" fillId="0" borderId="3" xfId="0" applyNumberFormat="1" applyFont="1" applyBorder="1" applyAlignment="1">
      <alignment horizontal="center"/>
    </xf>
    <xf numFmtId="164" fontId="2" fillId="0" borderId="3" xfId="1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4" fontId="10" fillId="0" borderId="0" xfId="0" applyNumberFormat="1" applyFont="1"/>
    <xf numFmtId="164" fontId="3" fillId="0" borderId="0" xfId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left"/>
    </xf>
    <xf numFmtId="164" fontId="9" fillId="3" borderId="3" xfId="1" applyFont="1" applyFill="1" applyBorder="1"/>
    <xf numFmtId="0" fontId="9" fillId="3" borderId="3" xfId="0" applyFont="1" applyFill="1" applyBorder="1"/>
    <xf numFmtId="0" fontId="9" fillId="0" borderId="0" xfId="0" applyFont="1"/>
    <xf numFmtId="14" fontId="9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14" fontId="4" fillId="0" borderId="0" xfId="0" applyNumberFormat="1" applyFont="1"/>
    <xf numFmtId="14" fontId="2" fillId="0" borderId="3" xfId="0" applyNumberFormat="1" applyFont="1" applyBorder="1"/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0" fillId="0" borderId="3" xfId="0" applyFont="1" applyBorder="1"/>
    <xf numFmtId="2" fontId="10" fillId="0" borderId="3" xfId="0" applyNumberFormat="1" applyFont="1" applyBorder="1"/>
    <xf numFmtId="14" fontId="2" fillId="0" borderId="0" xfId="0" applyNumberFormat="1" applyFont="1" applyBorder="1" applyAlignment="1">
      <alignment horizontal="center"/>
    </xf>
    <xf numFmtId="164" fontId="2" fillId="0" borderId="0" xfId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10" fillId="0" borderId="3" xfId="0" applyNumberFormat="1" applyFont="1" applyBorder="1"/>
    <xf numFmtId="165" fontId="12" fillId="0" borderId="6" xfId="0" applyNumberFormat="1" applyFont="1" applyFill="1" applyBorder="1" applyAlignment="1">
      <alignment horizontal="right" vertical="center" wrapText="1" shrinkToFit="1"/>
    </xf>
    <xf numFmtId="164" fontId="10" fillId="0" borderId="3" xfId="0" applyNumberFormat="1" applyFont="1" applyBorder="1"/>
    <xf numFmtId="164" fontId="0" fillId="0" borderId="0" xfId="0" applyNumberFormat="1"/>
    <xf numFmtId="2" fontId="2" fillId="0" borderId="0" xfId="0" applyNumberFormat="1" applyFont="1"/>
    <xf numFmtId="0" fontId="0" fillId="0" borderId="3" xfId="0" applyBorder="1" applyAlignment="1">
      <alignment wrapText="1"/>
    </xf>
    <xf numFmtId="164" fontId="2" fillId="0" borderId="3" xfId="0" applyNumberFormat="1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4" fontId="0" fillId="0" borderId="3" xfId="0" applyNumberFormat="1" applyBorder="1" applyAlignment="1"/>
    <xf numFmtId="0" fontId="11" fillId="4" borderId="3" xfId="0" applyFont="1" applyFill="1" applyBorder="1"/>
    <xf numFmtId="164" fontId="11" fillId="4" borderId="3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4" sqref="C4"/>
    </sheetView>
  </sheetViews>
  <sheetFormatPr defaultColWidth="9.140625" defaultRowHeight="15"/>
  <cols>
    <col min="1" max="1" width="19.7109375" style="1" bestFit="1" customWidth="1"/>
    <col min="2" max="2" width="14.42578125" style="1" customWidth="1"/>
    <col min="3" max="3" width="38.42578125" style="1" bestFit="1" customWidth="1"/>
    <col min="4" max="16384" width="9.140625" style="1"/>
  </cols>
  <sheetData>
    <row r="1" spans="1:3">
      <c r="A1" s="2" t="s">
        <v>0</v>
      </c>
      <c r="B1" s="3" t="s">
        <v>1</v>
      </c>
      <c r="C1" s="4" t="s">
        <v>3</v>
      </c>
    </row>
    <row r="2" spans="1:3" s="28" customFormat="1">
      <c r="A2" s="25">
        <v>42781</v>
      </c>
      <c r="B2" s="26">
        <v>8163.53</v>
      </c>
      <c r="C2" s="27" t="s">
        <v>4</v>
      </c>
    </row>
    <row r="3" spans="1:3" s="28" customFormat="1">
      <c r="A3" s="25">
        <v>42917</v>
      </c>
      <c r="B3" s="26">
        <v>23349.06</v>
      </c>
      <c r="C3" s="27" t="s">
        <v>4</v>
      </c>
    </row>
    <row r="4" spans="1:3">
      <c r="A4" s="36" t="s">
        <v>77</v>
      </c>
      <c r="B4" s="44">
        <f>SUM(B2:B3)</f>
        <v>31512.59</v>
      </c>
    </row>
    <row r="6" spans="1:3">
      <c r="A6" s="9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3" sqref="A3:XFD24"/>
    </sheetView>
  </sheetViews>
  <sheetFormatPr defaultColWidth="9.140625" defaultRowHeight="15"/>
  <cols>
    <col min="1" max="1" width="10.140625" style="1" bestFit="1" customWidth="1"/>
    <col min="2" max="2" width="13.42578125" style="1" bestFit="1" customWidth="1"/>
    <col min="3" max="3" width="25.42578125" style="1" bestFit="1" customWidth="1"/>
    <col min="4" max="4" width="38.42578125" style="1" bestFit="1" customWidth="1"/>
    <col min="5" max="16384" width="9.140625" style="1"/>
  </cols>
  <sheetData>
    <row r="1" spans="1:4">
      <c r="A1" s="2" t="s">
        <v>0</v>
      </c>
      <c r="B1" s="3" t="s">
        <v>1</v>
      </c>
      <c r="C1" s="4" t="s">
        <v>2</v>
      </c>
      <c r="D1" s="4" t="s">
        <v>3</v>
      </c>
    </row>
    <row r="2" spans="1:4">
      <c r="A2" s="29">
        <v>42816</v>
      </c>
      <c r="B2" s="14">
        <v>56902.27</v>
      </c>
      <c r="C2" s="15" t="s">
        <v>76</v>
      </c>
      <c r="D2" s="27" t="s">
        <v>4</v>
      </c>
    </row>
    <row r="3" spans="1:4">
      <c r="A3" s="16"/>
      <c r="B3" s="24">
        <f>SUM(B2:B2)</f>
        <v>56902.27</v>
      </c>
      <c r="C3" s="18"/>
    </row>
    <row r="4" spans="1:4">
      <c r="A4" s="16"/>
      <c r="B4" s="17"/>
      <c r="C4" s="18"/>
    </row>
    <row r="5" spans="1:4">
      <c r="A5" s="9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workbookViewId="0">
      <selection activeCell="B9" sqref="B9"/>
    </sheetView>
  </sheetViews>
  <sheetFormatPr defaultColWidth="9.140625" defaultRowHeight="15"/>
  <cols>
    <col min="1" max="1" width="14" style="1" customWidth="1"/>
    <col min="2" max="2" width="13.42578125" style="1" bestFit="1" customWidth="1"/>
    <col min="3" max="3" width="31.7109375" style="1" customWidth="1"/>
    <col min="4" max="4" width="38.42578125" style="22" bestFit="1" customWidth="1"/>
    <col min="5" max="5" width="18.28515625" style="1" hidden="1" customWidth="1"/>
    <col min="6" max="6" width="9.140625" style="1" hidden="1" customWidth="1"/>
    <col min="7" max="7" width="14.42578125" style="1" hidden="1" customWidth="1"/>
    <col min="8" max="8" width="16.85546875" style="1" hidden="1" customWidth="1"/>
    <col min="9" max="11" width="9.140625" style="1" hidden="1" customWidth="1"/>
    <col min="12" max="16384" width="9.140625" style="1"/>
  </cols>
  <sheetData>
    <row r="2" spans="1:9" ht="15.75" thickBot="1"/>
    <row r="3" spans="1:9">
      <c r="A3" s="2" t="s">
        <v>0</v>
      </c>
      <c r="B3" s="3" t="s">
        <v>1</v>
      </c>
      <c r="C3" s="4" t="s">
        <v>2</v>
      </c>
      <c r="D3" s="4" t="s">
        <v>3</v>
      </c>
    </row>
    <row r="4" spans="1:9" s="10" customFormat="1" ht="60">
      <c r="A4" s="33">
        <v>42751</v>
      </c>
      <c r="B4" s="34">
        <v>282</v>
      </c>
      <c r="C4" s="21" t="s">
        <v>59</v>
      </c>
      <c r="D4" s="21" t="s">
        <v>62</v>
      </c>
      <c r="E4" s="10" t="s">
        <v>14</v>
      </c>
      <c r="F4" s="10" t="s">
        <v>15</v>
      </c>
      <c r="G4" s="10">
        <v>10916</v>
      </c>
      <c r="H4" s="32">
        <v>42759</v>
      </c>
      <c r="I4" s="10" t="s">
        <v>16</v>
      </c>
    </row>
    <row r="5" spans="1:9" s="10" customFormat="1" ht="60">
      <c r="A5" s="33">
        <v>42811</v>
      </c>
      <c r="B5" s="34">
        <v>3290</v>
      </c>
      <c r="C5" s="21" t="s">
        <v>59</v>
      </c>
      <c r="D5" s="21" t="s">
        <v>61</v>
      </c>
      <c r="E5" s="10" t="s">
        <v>14</v>
      </c>
      <c r="F5" s="10" t="s">
        <v>15</v>
      </c>
      <c r="G5" s="10">
        <v>12183</v>
      </c>
      <c r="H5" s="32">
        <v>42774</v>
      </c>
      <c r="I5" s="10" t="s">
        <v>16</v>
      </c>
    </row>
    <row r="6" spans="1:9" s="10" customFormat="1" ht="60">
      <c r="A6" s="33">
        <v>42845</v>
      </c>
      <c r="B6" s="34">
        <v>2820</v>
      </c>
      <c r="C6" s="21" t="s">
        <v>59</v>
      </c>
      <c r="D6" s="21" t="s">
        <v>60</v>
      </c>
      <c r="E6" s="10" t="s">
        <v>14</v>
      </c>
      <c r="F6" s="10" t="s">
        <v>15</v>
      </c>
      <c r="G6" s="10">
        <v>20100</v>
      </c>
      <c r="H6" s="32">
        <v>42793</v>
      </c>
      <c r="I6" s="10" t="s">
        <v>16</v>
      </c>
    </row>
    <row r="7" spans="1:9" s="10" customFormat="1" ht="60">
      <c r="A7" s="33">
        <v>42961</v>
      </c>
      <c r="B7" s="34">
        <v>24346</v>
      </c>
      <c r="C7" s="21" t="s">
        <v>59</v>
      </c>
      <c r="D7" s="21" t="s">
        <v>63</v>
      </c>
      <c r="E7" s="10" t="s">
        <v>14</v>
      </c>
      <c r="F7" s="10" t="s">
        <v>15</v>
      </c>
      <c r="G7" s="10">
        <v>25174</v>
      </c>
      <c r="H7" s="32">
        <v>42800</v>
      </c>
      <c r="I7" s="10" t="s">
        <v>16</v>
      </c>
    </row>
    <row r="8" spans="1:9" s="10" customFormat="1" ht="60">
      <c r="A8" s="33">
        <v>43017</v>
      </c>
      <c r="B8" s="34">
        <v>4042</v>
      </c>
      <c r="C8" s="21" t="s">
        <v>59</v>
      </c>
      <c r="D8" s="21" t="s">
        <v>64</v>
      </c>
      <c r="E8" s="10" t="s">
        <v>14</v>
      </c>
      <c r="F8" s="10" t="s">
        <v>15</v>
      </c>
      <c r="G8" s="10">
        <v>13386</v>
      </c>
      <c r="H8" s="32">
        <v>42808</v>
      </c>
      <c r="I8" s="10" t="s">
        <v>16</v>
      </c>
    </row>
    <row r="9" spans="1:9" ht="22.5" customHeight="1">
      <c r="A9" s="36" t="s">
        <v>58</v>
      </c>
      <c r="B9" s="37">
        <f>SUM(B4:B8)</f>
        <v>34780</v>
      </c>
      <c r="C9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3"/>
  <sheetViews>
    <sheetView topLeftCell="A7" workbookViewId="0">
      <selection activeCell="B42" sqref="B42"/>
    </sheetView>
  </sheetViews>
  <sheetFormatPr defaultColWidth="9.140625" defaultRowHeight="15"/>
  <cols>
    <col min="1" max="1" width="14" style="1" customWidth="1"/>
    <col min="2" max="2" width="16" style="1" customWidth="1"/>
    <col min="3" max="3" width="31.7109375" style="1" customWidth="1"/>
    <col min="4" max="4" width="38.42578125" style="22" bestFit="1" customWidth="1"/>
    <col min="5" max="5" width="18.28515625" style="1" hidden="1" customWidth="1"/>
    <col min="6" max="6" width="9.140625" style="1" hidden="1" customWidth="1"/>
    <col min="7" max="7" width="14.42578125" style="1" hidden="1" customWidth="1"/>
    <col min="8" max="8" width="16.85546875" style="1" hidden="1" customWidth="1"/>
    <col min="9" max="11" width="9.140625" style="1" hidden="1" customWidth="1"/>
    <col min="12" max="16384" width="9.140625" style="1"/>
  </cols>
  <sheetData>
    <row r="3" spans="1:9">
      <c r="A3" s="2" t="s">
        <v>0</v>
      </c>
      <c r="B3" s="3" t="s">
        <v>1</v>
      </c>
      <c r="C3" s="4" t="s">
        <v>2</v>
      </c>
      <c r="D3" s="4" t="s">
        <v>3</v>
      </c>
    </row>
    <row r="4" spans="1:9" s="10" customFormat="1" ht="60">
      <c r="A4" s="33">
        <v>42759</v>
      </c>
      <c r="B4" s="34">
        <v>975</v>
      </c>
      <c r="C4" s="5" t="s">
        <v>14</v>
      </c>
      <c r="D4" s="21" t="s">
        <v>13</v>
      </c>
      <c r="E4" s="10" t="s">
        <v>14</v>
      </c>
      <c r="F4" s="10" t="s">
        <v>15</v>
      </c>
      <c r="G4" s="10">
        <v>10916</v>
      </c>
      <c r="H4" s="32">
        <v>42759</v>
      </c>
      <c r="I4" s="10" t="s">
        <v>16</v>
      </c>
    </row>
    <row r="5" spans="1:9" s="10" customFormat="1" ht="60">
      <c r="A5" s="33">
        <v>42774</v>
      </c>
      <c r="B5" s="34">
        <v>490</v>
      </c>
      <c r="C5" s="5" t="s">
        <v>14</v>
      </c>
      <c r="D5" s="21" t="s">
        <v>17</v>
      </c>
      <c r="E5" s="10" t="s">
        <v>14</v>
      </c>
      <c r="F5" s="10" t="s">
        <v>15</v>
      </c>
      <c r="G5" s="10">
        <v>12183</v>
      </c>
      <c r="H5" s="32">
        <v>42774</v>
      </c>
      <c r="I5" s="10" t="s">
        <v>16</v>
      </c>
    </row>
    <row r="6" spans="1:9" s="10" customFormat="1" ht="60">
      <c r="A6" s="33">
        <v>42793</v>
      </c>
      <c r="B6" s="34">
        <v>487.5</v>
      </c>
      <c r="C6" s="5" t="s">
        <v>14</v>
      </c>
      <c r="D6" s="21" t="s">
        <v>18</v>
      </c>
      <c r="E6" s="10" t="s">
        <v>14</v>
      </c>
      <c r="F6" s="10" t="s">
        <v>15</v>
      </c>
      <c r="G6" s="10">
        <v>20100</v>
      </c>
      <c r="H6" s="32">
        <v>42793</v>
      </c>
      <c r="I6" s="10" t="s">
        <v>16</v>
      </c>
    </row>
    <row r="7" spans="1:9" s="10" customFormat="1" ht="60">
      <c r="A7" s="33">
        <v>42800</v>
      </c>
      <c r="B7" s="34">
        <v>487.5</v>
      </c>
      <c r="C7" s="5" t="s">
        <v>14</v>
      </c>
      <c r="D7" s="21" t="s">
        <v>19</v>
      </c>
      <c r="E7" s="10" t="s">
        <v>14</v>
      </c>
      <c r="F7" s="10" t="s">
        <v>15</v>
      </c>
      <c r="G7" s="10">
        <v>25174</v>
      </c>
      <c r="H7" s="32">
        <v>42800</v>
      </c>
      <c r="I7" s="10" t="s">
        <v>16</v>
      </c>
    </row>
    <row r="8" spans="1:9" s="10" customFormat="1" ht="60">
      <c r="A8" s="33">
        <v>42808</v>
      </c>
      <c r="B8" s="34">
        <v>490</v>
      </c>
      <c r="C8" s="5" t="s">
        <v>14</v>
      </c>
      <c r="D8" s="21" t="s">
        <v>20</v>
      </c>
      <c r="E8" s="10" t="s">
        <v>14</v>
      </c>
      <c r="F8" s="10" t="s">
        <v>15</v>
      </c>
      <c r="G8" s="10">
        <v>13386</v>
      </c>
      <c r="H8" s="32">
        <v>42808</v>
      </c>
      <c r="I8" s="10" t="s">
        <v>16</v>
      </c>
    </row>
    <row r="9" spans="1:9" s="10" customFormat="1" ht="60">
      <c r="A9" s="33">
        <v>42818</v>
      </c>
      <c r="B9" s="34">
        <v>487.5</v>
      </c>
      <c r="C9" s="5" t="s">
        <v>14</v>
      </c>
      <c r="D9" s="21" t="s">
        <v>21</v>
      </c>
      <c r="E9" s="10" t="s">
        <v>14</v>
      </c>
      <c r="F9" s="10" t="s">
        <v>15</v>
      </c>
      <c r="G9" s="10">
        <v>12536</v>
      </c>
      <c r="H9" s="32">
        <v>42818</v>
      </c>
      <c r="I9" s="10" t="s">
        <v>16</v>
      </c>
    </row>
    <row r="10" spans="1:9" s="10" customFormat="1" ht="60">
      <c r="A10" s="33">
        <v>42830</v>
      </c>
      <c r="B10" s="34">
        <v>487.5</v>
      </c>
      <c r="C10" s="5" t="s">
        <v>14</v>
      </c>
      <c r="D10" s="21" t="s">
        <v>22</v>
      </c>
      <c r="E10" s="10" t="s">
        <v>14</v>
      </c>
      <c r="F10" s="10" t="s">
        <v>15</v>
      </c>
      <c r="G10" s="10">
        <v>11934</v>
      </c>
      <c r="H10" s="32">
        <v>42829</v>
      </c>
      <c r="I10" s="10" t="s">
        <v>16</v>
      </c>
    </row>
    <row r="11" spans="1:9" s="10" customFormat="1" ht="60">
      <c r="A11" s="33">
        <v>42844</v>
      </c>
      <c r="B11" s="34">
        <v>980</v>
      </c>
      <c r="C11" s="5" t="s">
        <v>14</v>
      </c>
      <c r="D11" s="21" t="s">
        <v>23</v>
      </c>
      <c r="E11" s="10" t="s">
        <v>14</v>
      </c>
      <c r="F11" s="10" t="s">
        <v>15</v>
      </c>
      <c r="G11" s="10">
        <v>17803</v>
      </c>
      <c r="H11" s="32">
        <v>42844</v>
      </c>
      <c r="I11" s="10" t="s">
        <v>16</v>
      </c>
    </row>
    <row r="12" spans="1:9" s="10" customFormat="1" ht="60">
      <c r="A12" s="33">
        <v>42849</v>
      </c>
      <c r="B12" s="34">
        <v>487.5</v>
      </c>
      <c r="C12" s="5" t="s">
        <v>14</v>
      </c>
      <c r="D12" s="21" t="s">
        <v>24</v>
      </c>
      <c r="E12" s="10" t="s">
        <v>14</v>
      </c>
      <c r="F12" s="10" t="s">
        <v>15</v>
      </c>
      <c r="G12" s="10">
        <v>37345</v>
      </c>
      <c r="H12" s="32">
        <v>42849</v>
      </c>
      <c r="I12" s="10" t="s">
        <v>16</v>
      </c>
    </row>
    <row r="13" spans="1:9" s="10" customFormat="1" ht="60">
      <c r="A13" s="33">
        <v>42850</v>
      </c>
      <c r="B13" s="35" t="s">
        <v>25</v>
      </c>
      <c r="C13" s="5" t="s">
        <v>14</v>
      </c>
      <c r="D13" s="21" t="s">
        <v>26</v>
      </c>
      <c r="E13" s="10" t="s">
        <v>14</v>
      </c>
      <c r="F13" s="10" t="s">
        <v>15</v>
      </c>
      <c r="G13" s="10">
        <v>14233</v>
      </c>
      <c r="H13" s="32">
        <v>42850</v>
      </c>
      <c r="I13" s="10" t="s">
        <v>16</v>
      </c>
    </row>
    <row r="14" spans="1:9" s="10" customFormat="1" ht="60">
      <c r="A14" s="33">
        <v>42860</v>
      </c>
      <c r="B14" s="34">
        <v>487.5</v>
      </c>
      <c r="C14" s="5" t="s">
        <v>14</v>
      </c>
      <c r="D14" s="21" t="s">
        <v>27</v>
      </c>
      <c r="E14" s="10" t="s">
        <v>14</v>
      </c>
      <c r="F14" s="10" t="s">
        <v>15</v>
      </c>
      <c r="G14" s="10">
        <v>13661</v>
      </c>
      <c r="H14" s="32">
        <v>42860</v>
      </c>
      <c r="I14" s="10" t="s">
        <v>16</v>
      </c>
    </row>
    <row r="15" spans="1:9" s="10" customFormat="1" ht="60">
      <c r="A15" s="33">
        <v>42872</v>
      </c>
      <c r="B15" s="34">
        <v>980</v>
      </c>
      <c r="C15" s="5" t="s">
        <v>14</v>
      </c>
      <c r="D15" s="21" t="s">
        <v>28</v>
      </c>
      <c r="E15" s="10" t="s">
        <v>14</v>
      </c>
      <c r="F15" s="10" t="s">
        <v>15</v>
      </c>
      <c r="G15" s="10">
        <v>14998</v>
      </c>
      <c r="H15" s="32">
        <v>42872</v>
      </c>
      <c r="I15" s="10" t="s">
        <v>16</v>
      </c>
    </row>
    <row r="16" spans="1:9" s="10" customFormat="1" ht="60">
      <c r="A16" s="33">
        <v>42879</v>
      </c>
      <c r="B16" s="34">
        <v>487.5</v>
      </c>
      <c r="C16" s="5" t="s">
        <v>14</v>
      </c>
      <c r="D16" s="21" t="s">
        <v>29</v>
      </c>
      <c r="E16" s="10" t="s">
        <v>14</v>
      </c>
      <c r="F16" s="10" t="s">
        <v>15</v>
      </c>
      <c r="G16" s="10">
        <v>15013</v>
      </c>
      <c r="H16" s="32">
        <v>42879</v>
      </c>
      <c r="I16" s="10" t="s">
        <v>16</v>
      </c>
    </row>
    <row r="17" spans="1:9" s="10" customFormat="1" ht="60">
      <c r="A17" s="33">
        <v>42886</v>
      </c>
      <c r="B17" s="34">
        <v>490</v>
      </c>
      <c r="C17" s="5" t="s">
        <v>14</v>
      </c>
      <c r="D17" s="21" t="s">
        <v>30</v>
      </c>
      <c r="E17" s="10" t="s">
        <v>14</v>
      </c>
      <c r="F17" s="10" t="s">
        <v>15</v>
      </c>
      <c r="G17" s="10">
        <v>14537</v>
      </c>
      <c r="H17" s="32">
        <v>42886</v>
      </c>
      <c r="I17" s="10" t="s">
        <v>16</v>
      </c>
    </row>
    <row r="18" spans="1:9" s="10" customFormat="1" ht="60">
      <c r="A18" s="33">
        <v>42891</v>
      </c>
      <c r="B18" s="34">
        <v>487.5</v>
      </c>
      <c r="C18" s="5" t="s">
        <v>14</v>
      </c>
      <c r="D18" s="21" t="s">
        <v>31</v>
      </c>
      <c r="E18" s="10" t="s">
        <v>14</v>
      </c>
      <c r="F18" s="10" t="s">
        <v>15</v>
      </c>
      <c r="G18" s="10">
        <v>42096</v>
      </c>
      <c r="H18" s="32">
        <v>42891</v>
      </c>
      <c r="I18" s="10" t="s">
        <v>16</v>
      </c>
    </row>
    <row r="19" spans="1:9" s="10" customFormat="1" ht="60">
      <c r="A19" s="33">
        <v>42902</v>
      </c>
      <c r="B19" s="34">
        <v>980</v>
      </c>
      <c r="C19" s="5" t="s">
        <v>14</v>
      </c>
      <c r="D19" s="21" t="s">
        <v>32</v>
      </c>
      <c r="E19" s="10" t="s">
        <v>14</v>
      </c>
      <c r="F19" s="10" t="s">
        <v>15</v>
      </c>
      <c r="G19" s="10">
        <v>14327</v>
      </c>
      <c r="H19" s="32">
        <v>42902</v>
      </c>
      <c r="I19" s="10" t="s">
        <v>16</v>
      </c>
    </row>
    <row r="20" spans="1:9" s="10" customFormat="1" ht="60">
      <c r="A20" s="33">
        <v>42921</v>
      </c>
      <c r="B20" s="34">
        <v>487.5</v>
      </c>
      <c r="C20" s="5" t="s">
        <v>14</v>
      </c>
      <c r="D20" s="21" t="s">
        <v>33</v>
      </c>
      <c r="E20" s="10" t="s">
        <v>14</v>
      </c>
      <c r="F20" s="10" t="s">
        <v>15</v>
      </c>
      <c r="G20" s="10">
        <v>15165</v>
      </c>
      <c r="H20" s="32">
        <v>42921</v>
      </c>
      <c r="I20" s="10" t="s">
        <v>16</v>
      </c>
    </row>
    <row r="21" spans="1:9" s="10" customFormat="1" ht="60">
      <c r="A21" s="33">
        <v>42929</v>
      </c>
      <c r="B21" s="34">
        <v>98</v>
      </c>
      <c r="C21" s="5" t="s">
        <v>14</v>
      </c>
      <c r="D21" s="21" t="s">
        <v>34</v>
      </c>
      <c r="E21" s="10" t="s">
        <v>14</v>
      </c>
      <c r="F21" s="10" t="s">
        <v>15</v>
      </c>
      <c r="G21" s="10">
        <v>1517</v>
      </c>
      <c r="H21" s="32">
        <v>42929</v>
      </c>
      <c r="I21" s="10" t="s">
        <v>16</v>
      </c>
    </row>
    <row r="22" spans="1:9" s="10" customFormat="1" ht="60">
      <c r="A22" s="33">
        <v>42933</v>
      </c>
      <c r="B22" s="34" t="s">
        <v>35</v>
      </c>
      <c r="C22" s="5" t="s">
        <v>14</v>
      </c>
      <c r="D22" s="21" t="s">
        <v>36</v>
      </c>
      <c r="E22" s="10" t="s">
        <v>14</v>
      </c>
      <c r="F22" s="10" t="s">
        <v>15</v>
      </c>
      <c r="G22" s="10">
        <v>15024</v>
      </c>
      <c r="H22" s="32">
        <v>42933</v>
      </c>
      <c r="I22" s="10" t="s">
        <v>16</v>
      </c>
    </row>
    <row r="23" spans="1:9" s="10" customFormat="1" ht="60">
      <c r="A23" s="33">
        <v>42937</v>
      </c>
      <c r="B23" s="34">
        <v>98</v>
      </c>
      <c r="C23" s="5" t="s">
        <v>14</v>
      </c>
      <c r="D23" s="21" t="s">
        <v>37</v>
      </c>
      <c r="E23" s="10" t="s">
        <v>14</v>
      </c>
      <c r="F23" s="10" t="s">
        <v>15</v>
      </c>
      <c r="G23" s="10">
        <v>14984</v>
      </c>
      <c r="H23" s="32">
        <v>42937</v>
      </c>
      <c r="I23" s="10" t="s">
        <v>16</v>
      </c>
    </row>
    <row r="24" spans="1:9" s="10" customFormat="1" ht="60">
      <c r="A24" s="33">
        <v>42961</v>
      </c>
      <c r="B24" s="35" t="s">
        <v>38</v>
      </c>
      <c r="C24" s="5" t="s">
        <v>14</v>
      </c>
      <c r="D24" s="21" t="s">
        <v>39</v>
      </c>
      <c r="E24" s="10" t="s">
        <v>14</v>
      </c>
      <c r="F24" s="10" t="s">
        <v>15</v>
      </c>
      <c r="G24" s="10">
        <v>29608</v>
      </c>
      <c r="H24" s="32">
        <v>42961</v>
      </c>
      <c r="I24" s="10" t="s">
        <v>16</v>
      </c>
    </row>
    <row r="25" spans="1:9" s="10" customFormat="1" ht="60">
      <c r="A25" s="33">
        <v>42962</v>
      </c>
      <c r="B25" s="34">
        <v>980</v>
      </c>
      <c r="C25" s="5" t="s">
        <v>14</v>
      </c>
      <c r="D25" s="21" t="s">
        <v>40</v>
      </c>
      <c r="E25" s="10" t="s">
        <v>14</v>
      </c>
      <c r="F25" s="10" t="s">
        <v>15</v>
      </c>
      <c r="G25" s="10">
        <v>19006</v>
      </c>
      <c r="H25" s="32">
        <v>42962</v>
      </c>
      <c r="I25" s="10" t="s">
        <v>16</v>
      </c>
    </row>
    <row r="26" spans="1:9" s="10" customFormat="1" ht="60">
      <c r="A26" s="33">
        <v>42969</v>
      </c>
      <c r="B26" s="34">
        <v>196</v>
      </c>
      <c r="C26" s="5" t="s">
        <v>14</v>
      </c>
      <c r="D26" s="21" t="s">
        <v>41</v>
      </c>
      <c r="E26" s="10" t="s">
        <v>14</v>
      </c>
      <c r="F26" s="10" t="s">
        <v>15</v>
      </c>
      <c r="G26" s="10">
        <v>1771</v>
      </c>
      <c r="H26" s="32">
        <v>42969</v>
      </c>
      <c r="I26" s="10" t="s">
        <v>16</v>
      </c>
    </row>
    <row r="27" spans="1:9" s="10" customFormat="1" ht="60">
      <c r="A27" s="33">
        <v>42970</v>
      </c>
      <c r="B27" s="35" t="s">
        <v>42</v>
      </c>
      <c r="C27" s="5" t="s">
        <v>14</v>
      </c>
      <c r="D27" s="21" t="s">
        <v>43</v>
      </c>
      <c r="E27" s="10" t="s">
        <v>14</v>
      </c>
      <c r="F27" s="10" t="s">
        <v>15</v>
      </c>
      <c r="G27" s="10">
        <v>16317</v>
      </c>
      <c r="H27" s="32">
        <v>42970</v>
      </c>
      <c r="I27" s="10" t="s">
        <v>16</v>
      </c>
    </row>
    <row r="28" spans="1:9" s="10" customFormat="1" ht="60">
      <c r="A28" s="33">
        <v>42971</v>
      </c>
      <c r="B28" s="34">
        <v>980</v>
      </c>
      <c r="C28" s="5" t="s">
        <v>14</v>
      </c>
      <c r="D28" s="21" t="s">
        <v>44</v>
      </c>
      <c r="E28" s="10" t="s">
        <v>14</v>
      </c>
      <c r="F28" s="10" t="s">
        <v>15</v>
      </c>
      <c r="G28" s="10">
        <v>19006</v>
      </c>
      <c r="H28" s="32">
        <v>42971</v>
      </c>
      <c r="I28" s="10" t="s">
        <v>16</v>
      </c>
    </row>
    <row r="29" spans="1:9" s="10" customFormat="1" ht="60">
      <c r="A29" s="33">
        <v>42997</v>
      </c>
      <c r="B29" s="34">
        <v>980</v>
      </c>
      <c r="C29" s="5" t="s">
        <v>14</v>
      </c>
      <c r="D29" s="21" t="s">
        <v>45</v>
      </c>
      <c r="E29" s="10" t="s">
        <v>14</v>
      </c>
      <c r="F29" s="10" t="s">
        <v>15</v>
      </c>
      <c r="G29" s="10">
        <v>15950</v>
      </c>
      <c r="H29" s="32">
        <v>42997</v>
      </c>
      <c r="I29" s="10" t="s">
        <v>16</v>
      </c>
    </row>
    <row r="30" spans="1:9" s="10" customFormat="1" ht="60">
      <c r="A30" s="33">
        <v>43000</v>
      </c>
      <c r="B30" s="34">
        <v>980</v>
      </c>
      <c r="C30" s="5" t="s">
        <v>14</v>
      </c>
      <c r="D30" s="21" t="s">
        <v>46</v>
      </c>
      <c r="E30" s="10" t="s">
        <v>14</v>
      </c>
      <c r="F30" s="10" t="s">
        <v>15</v>
      </c>
      <c r="G30" s="10">
        <v>14847</v>
      </c>
      <c r="H30" s="32">
        <v>43000</v>
      </c>
      <c r="I30" s="10" t="s">
        <v>16</v>
      </c>
    </row>
    <row r="31" spans="1:9" s="10" customFormat="1" ht="60">
      <c r="A31" s="33">
        <v>43013</v>
      </c>
      <c r="B31" s="34">
        <v>487.5</v>
      </c>
      <c r="C31" s="5" t="s">
        <v>14</v>
      </c>
      <c r="D31" s="21" t="s">
        <v>47</v>
      </c>
      <c r="E31" s="10" t="s">
        <v>14</v>
      </c>
      <c r="F31" s="10" t="s">
        <v>15</v>
      </c>
      <c r="G31" s="10">
        <v>14685</v>
      </c>
      <c r="H31" s="32">
        <v>43013</v>
      </c>
      <c r="I31" s="10" t="s">
        <v>16</v>
      </c>
    </row>
    <row r="32" spans="1:9" s="10" customFormat="1" ht="60">
      <c r="A32" s="33">
        <v>43024</v>
      </c>
      <c r="B32" s="35" t="s">
        <v>42</v>
      </c>
      <c r="C32" s="5" t="s">
        <v>14</v>
      </c>
      <c r="D32" s="21" t="s">
        <v>48</v>
      </c>
      <c r="E32" s="10" t="s">
        <v>14</v>
      </c>
      <c r="F32" s="10" t="s">
        <v>15</v>
      </c>
      <c r="G32" s="10">
        <v>13021</v>
      </c>
      <c r="H32" s="32">
        <v>43024</v>
      </c>
      <c r="I32" s="10" t="s">
        <v>16</v>
      </c>
    </row>
    <row r="33" spans="1:9" s="10" customFormat="1" ht="60">
      <c r="A33" s="33">
        <v>43025</v>
      </c>
      <c r="B33" s="34">
        <v>980</v>
      </c>
      <c r="C33" s="5" t="s">
        <v>14</v>
      </c>
      <c r="D33" s="21" t="s">
        <v>49</v>
      </c>
      <c r="E33" s="10" t="s">
        <v>14</v>
      </c>
      <c r="F33" s="10" t="s">
        <v>15</v>
      </c>
      <c r="G33" s="10">
        <v>14214</v>
      </c>
      <c r="H33" s="32">
        <v>43025</v>
      </c>
      <c r="I33" s="10" t="s">
        <v>16</v>
      </c>
    </row>
    <row r="34" spans="1:9" s="10" customFormat="1" ht="60">
      <c r="A34" s="33">
        <v>43039</v>
      </c>
      <c r="B34" s="34">
        <v>196</v>
      </c>
      <c r="C34" s="5" t="s">
        <v>14</v>
      </c>
      <c r="D34" s="21" t="s">
        <v>50</v>
      </c>
      <c r="E34" s="10" t="s">
        <v>14</v>
      </c>
      <c r="F34" s="10" t="s">
        <v>15</v>
      </c>
      <c r="G34" s="10">
        <v>13510</v>
      </c>
      <c r="H34" s="32">
        <v>43039</v>
      </c>
      <c r="I34" s="10" t="s">
        <v>16</v>
      </c>
    </row>
    <row r="35" spans="1:9" s="10" customFormat="1" ht="60">
      <c r="A35" s="33">
        <v>43046</v>
      </c>
      <c r="B35" s="34">
        <v>487.5</v>
      </c>
      <c r="C35" s="5" t="s">
        <v>14</v>
      </c>
      <c r="D35" s="21" t="s">
        <v>51</v>
      </c>
      <c r="E35" s="10" t="s">
        <v>14</v>
      </c>
      <c r="F35" s="10" t="s">
        <v>15</v>
      </c>
      <c r="G35" s="10">
        <v>25318</v>
      </c>
      <c r="H35" s="32">
        <v>43046</v>
      </c>
      <c r="I35" s="10" t="s">
        <v>16</v>
      </c>
    </row>
    <row r="36" spans="1:9" s="10" customFormat="1" ht="60">
      <c r="A36" s="33">
        <v>43059</v>
      </c>
      <c r="B36" s="34">
        <v>490</v>
      </c>
      <c r="C36" s="5" t="s">
        <v>14</v>
      </c>
      <c r="D36" s="21" t="s">
        <v>52</v>
      </c>
      <c r="E36" s="10" t="s">
        <v>14</v>
      </c>
      <c r="F36" s="10" t="s">
        <v>15</v>
      </c>
      <c r="G36" s="10">
        <v>24604</v>
      </c>
      <c r="H36" s="32">
        <v>43059</v>
      </c>
      <c r="I36" s="10" t="s">
        <v>16</v>
      </c>
    </row>
    <row r="37" spans="1:9" s="10" customFormat="1" ht="60">
      <c r="A37" s="33">
        <v>43060</v>
      </c>
      <c r="B37" s="34">
        <v>980</v>
      </c>
      <c r="C37" s="5" t="s">
        <v>14</v>
      </c>
      <c r="D37" s="21" t="s">
        <v>53</v>
      </c>
      <c r="E37" s="10" t="s">
        <v>14</v>
      </c>
      <c r="F37" s="10" t="s">
        <v>15</v>
      </c>
      <c r="G37" s="10">
        <v>13843</v>
      </c>
      <c r="H37" s="32">
        <v>43060</v>
      </c>
      <c r="I37" s="10" t="s">
        <v>16</v>
      </c>
    </row>
    <row r="38" spans="1:9" s="10" customFormat="1" ht="60">
      <c r="A38" s="33">
        <v>43074</v>
      </c>
      <c r="B38" s="34">
        <v>487.5</v>
      </c>
      <c r="C38" s="5" t="s">
        <v>14</v>
      </c>
      <c r="D38" s="21" t="s">
        <v>54</v>
      </c>
      <c r="E38" s="10" t="s">
        <v>14</v>
      </c>
      <c r="F38" s="10" t="s">
        <v>15</v>
      </c>
      <c r="G38" s="10">
        <v>14563</v>
      </c>
      <c r="H38" s="32">
        <v>43074</v>
      </c>
      <c r="I38" s="10" t="s">
        <v>16</v>
      </c>
    </row>
    <row r="39" spans="1:9" s="10" customFormat="1" ht="60">
      <c r="A39" s="33">
        <v>43077</v>
      </c>
      <c r="B39" s="35" t="s">
        <v>55</v>
      </c>
      <c r="C39" s="5" t="s">
        <v>14</v>
      </c>
      <c r="D39" s="21" t="s">
        <v>56</v>
      </c>
      <c r="E39" s="10" t="s">
        <v>14</v>
      </c>
      <c r="F39" s="10" t="s">
        <v>15</v>
      </c>
      <c r="G39" s="10">
        <v>13253</v>
      </c>
      <c r="H39" s="32">
        <v>43077</v>
      </c>
      <c r="I39" s="10" t="s">
        <v>16</v>
      </c>
    </row>
    <row r="40" spans="1:9" s="10" customFormat="1" ht="60">
      <c r="A40" s="33">
        <v>43081</v>
      </c>
      <c r="B40" s="34">
        <v>294</v>
      </c>
      <c r="C40" s="5" t="s">
        <v>14</v>
      </c>
      <c r="D40" s="21" t="s">
        <v>57</v>
      </c>
      <c r="E40" s="10" t="s">
        <v>14</v>
      </c>
      <c r="F40" s="10" t="s">
        <v>15</v>
      </c>
      <c r="G40" s="10">
        <v>11827</v>
      </c>
      <c r="H40" s="32">
        <v>43081</v>
      </c>
      <c r="I40" s="10" t="s">
        <v>16</v>
      </c>
    </row>
    <row r="41" spans="1:9" ht="22.5" customHeight="1">
      <c r="A41" s="36" t="s">
        <v>58</v>
      </c>
      <c r="B41" s="37">
        <v>44555</v>
      </c>
      <c r="C41" s="36"/>
    </row>
    <row r="43" spans="1:9">
      <c r="B43" s="4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B25" sqref="B25"/>
    </sheetView>
  </sheetViews>
  <sheetFormatPr defaultColWidth="9.140625" defaultRowHeight="15"/>
  <cols>
    <col min="1" max="1" width="10.140625" style="1" bestFit="1" customWidth="1"/>
    <col min="2" max="2" width="14.7109375" style="1" bestFit="1" customWidth="1"/>
    <col min="3" max="3" width="41.5703125" style="1" bestFit="1" customWidth="1"/>
    <col min="4" max="4" width="42.28515625" style="1" bestFit="1" customWidth="1"/>
    <col min="5" max="5" width="9.140625" style="1"/>
    <col min="6" max="6" width="31.28515625" style="1" customWidth="1"/>
    <col min="7" max="7" width="29.5703125" style="1" bestFit="1" customWidth="1"/>
    <col min="8" max="9" width="10.140625" style="1" bestFit="1" customWidth="1"/>
    <col min="10" max="16384" width="9.140625" style="1"/>
  </cols>
  <sheetData>
    <row r="1" spans="1:4">
      <c r="A1" s="2" t="s">
        <v>0</v>
      </c>
      <c r="B1" s="3" t="s">
        <v>1</v>
      </c>
      <c r="C1" s="4" t="s">
        <v>2</v>
      </c>
      <c r="D1" s="4" t="s">
        <v>3</v>
      </c>
    </row>
    <row r="2" spans="1:4" s="10" customFormat="1">
      <c r="A2" s="19">
        <v>42741</v>
      </c>
      <c r="B2" s="20">
        <v>1000</v>
      </c>
      <c r="C2" s="5" t="s">
        <v>6</v>
      </c>
      <c r="D2" s="21" t="s">
        <v>4</v>
      </c>
    </row>
    <row r="3" spans="1:4" s="10" customFormat="1">
      <c r="A3" s="19">
        <v>42818</v>
      </c>
      <c r="B3" s="20">
        <v>19800</v>
      </c>
      <c r="C3" s="5" t="s">
        <v>65</v>
      </c>
      <c r="D3" s="21" t="s">
        <v>4</v>
      </c>
    </row>
    <row r="4" spans="1:4" s="10" customFormat="1">
      <c r="A4" s="19">
        <v>42865</v>
      </c>
      <c r="B4" s="20">
        <v>19800</v>
      </c>
      <c r="C4" s="5" t="s">
        <v>65</v>
      </c>
      <c r="D4" s="21" t="s">
        <v>4</v>
      </c>
    </row>
    <row r="5" spans="1:4" s="10" customFormat="1">
      <c r="A5" s="19">
        <v>42867</v>
      </c>
      <c r="B5" s="20">
        <v>30000</v>
      </c>
      <c r="C5" s="5" t="s">
        <v>67</v>
      </c>
      <c r="D5" s="21" t="s">
        <v>4</v>
      </c>
    </row>
    <row r="6" spans="1:4" s="10" customFormat="1">
      <c r="A6" s="19">
        <v>42892</v>
      </c>
      <c r="B6" s="20">
        <v>30000</v>
      </c>
      <c r="C6" s="5" t="s">
        <v>68</v>
      </c>
      <c r="D6" s="21" t="s">
        <v>4</v>
      </c>
    </row>
    <row r="7" spans="1:4" s="10" customFormat="1">
      <c r="A7" s="19">
        <v>42905</v>
      </c>
      <c r="B7" s="20">
        <v>555309</v>
      </c>
      <c r="C7" s="5" t="s">
        <v>69</v>
      </c>
      <c r="D7" s="21" t="s">
        <v>4</v>
      </c>
    </row>
    <row r="8" spans="1:4" s="10" customFormat="1">
      <c r="A8" s="19">
        <v>42919</v>
      </c>
      <c r="B8" s="20">
        <v>211500</v>
      </c>
      <c r="C8" s="5" t="s">
        <v>69</v>
      </c>
      <c r="D8" s="21" t="s">
        <v>4</v>
      </c>
    </row>
    <row r="9" spans="1:4" s="10" customFormat="1">
      <c r="A9" s="19">
        <v>42922</v>
      </c>
      <c r="B9" s="20">
        <v>3800</v>
      </c>
      <c r="C9" s="5" t="s">
        <v>70</v>
      </c>
      <c r="D9" s="21" t="s">
        <v>4</v>
      </c>
    </row>
    <row r="10" spans="1:4" s="10" customFormat="1">
      <c r="A10" s="19">
        <v>42923</v>
      </c>
      <c r="B10" s="20">
        <v>4950</v>
      </c>
      <c r="C10" s="5" t="s">
        <v>65</v>
      </c>
      <c r="D10" s="21" t="s">
        <v>4</v>
      </c>
    </row>
    <row r="11" spans="1:4" s="10" customFormat="1">
      <c r="A11" s="19">
        <v>42933</v>
      </c>
      <c r="B11" s="20">
        <v>1949707</v>
      </c>
      <c r="C11" s="5" t="s">
        <v>69</v>
      </c>
      <c r="D11" s="21" t="s">
        <v>4</v>
      </c>
    </row>
    <row r="12" spans="1:4" s="10" customFormat="1">
      <c r="A12" s="19">
        <v>42964</v>
      </c>
      <c r="B12" s="20">
        <v>15000</v>
      </c>
      <c r="C12" s="5" t="s">
        <v>71</v>
      </c>
      <c r="D12" s="21" t="s">
        <v>4</v>
      </c>
    </row>
    <row r="13" spans="1:4" s="10" customFormat="1">
      <c r="A13" s="19">
        <v>42969</v>
      </c>
      <c r="B13" s="20">
        <v>1000</v>
      </c>
      <c r="C13" s="5" t="s">
        <v>65</v>
      </c>
      <c r="D13" s="21" t="s">
        <v>4</v>
      </c>
    </row>
    <row r="14" spans="1:4" s="10" customFormat="1">
      <c r="A14" s="19">
        <v>42975</v>
      </c>
      <c r="B14" s="20">
        <v>553.85</v>
      </c>
      <c r="C14" s="5" t="s">
        <v>72</v>
      </c>
      <c r="D14" s="21" t="s">
        <v>4</v>
      </c>
    </row>
    <row r="15" spans="1:4" s="10" customFormat="1">
      <c r="A15" s="19">
        <v>42979</v>
      </c>
      <c r="B15" s="20">
        <v>11700</v>
      </c>
      <c r="C15" s="5" t="s">
        <v>70</v>
      </c>
      <c r="D15" s="21" t="s">
        <v>4</v>
      </c>
    </row>
    <row r="16" spans="1:4" s="10" customFormat="1">
      <c r="A16" s="19">
        <v>42979</v>
      </c>
      <c r="B16" s="20">
        <v>840000</v>
      </c>
      <c r="C16" s="5" t="s">
        <v>69</v>
      </c>
      <c r="D16" s="21" t="s">
        <v>4</v>
      </c>
    </row>
    <row r="17" spans="1:4" s="10" customFormat="1">
      <c r="A17" s="19">
        <v>42979</v>
      </c>
      <c r="B17" s="20">
        <v>12550</v>
      </c>
      <c r="C17" s="5" t="s">
        <v>82</v>
      </c>
      <c r="D17" s="21" t="s">
        <v>4</v>
      </c>
    </row>
    <row r="18" spans="1:4" s="10" customFormat="1">
      <c r="A18" s="19">
        <v>42982</v>
      </c>
      <c r="B18" s="20">
        <v>850</v>
      </c>
      <c r="C18" s="5" t="s">
        <v>70</v>
      </c>
      <c r="D18" s="21" t="s">
        <v>4</v>
      </c>
    </row>
    <row r="19" spans="1:4" s="10" customFormat="1">
      <c r="A19" s="19">
        <v>43000</v>
      </c>
      <c r="B19" s="20">
        <v>864462</v>
      </c>
      <c r="C19" s="5" t="s">
        <v>73</v>
      </c>
      <c r="D19" s="21" t="s">
        <v>4</v>
      </c>
    </row>
    <row r="20" spans="1:4" s="10" customFormat="1">
      <c r="A20" s="19">
        <v>43056</v>
      </c>
      <c r="B20" s="20">
        <v>1205000</v>
      </c>
      <c r="C20" s="5" t="s">
        <v>74</v>
      </c>
      <c r="D20" s="21" t="s">
        <v>4</v>
      </c>
    </row>
    <row r="21" spans="1:4" s="10" customFormat="1">
      <c r="A21" s="19">
        <v>43060</v>
      </c>
      <c r="B21" s="20">
        <v>1300000</v>
      </c>
      <c r="C21" s="5" t="s">
        <v>73</v>
      </c>
      <c r="D21" s="21" t="s">
        <v>4</v>
      </c>
    </row>
    <row r="22" spans="1:4" s="10" customFormat="1">
      <c r="A22" s="19">
        <v>43061</v>
      </c>
      <c r="B22" s="20">
        <v>5000</v>
      </c>
      <c r="C22" s="5" t="s">
        <v>75</v>
      </c>
      <c r="D22" s="21" t="s">
        <v>4</v>
      </c>
    </row>
    <row r="23" spans="1:4" s="10" customFormat="1">
      <c r="A23" s="19">
        <v>43076</v>
      </c>
      <c r="B23" s="20">
        <v>469802</v>
      </c>
      <c r="C23" s="5" t="s">
        <v>66</v>
      </c>
      <c r="D23" s="21" t="s">
        <v>4</v>
      </c>
    </row>
    <row r="24" spans="1:4" s="10" customFormat="1">
      <c r="A24" s="19">
        <v>43090</v>
      </c>
      <c r="B24" s="20">
        <v>1300000</v>
      </c>
      <c r="C24" s="5" t="s">
        <v>73</v>
      </c>
      <c r="D24" s="21" t="s">
        <v>4</v>
      </c>
    </row>
    <row r="25" spans="1:4" s="10" customFormat="1">
      <c r="A25" s="19"/>
      <c r="B25" s="20"/>
      <c r="C25" s="5"/>
      <c r="D25" s="21"/>
    </row>
    <row r="26" spans="1:4" s="10" customFormat="1">
      <c r="A26" s="38"/>
      <c r="B26" s="39"/>
      <c r="C26" s="40"/>
      <c r="D26" s="41"/>
    </row>
    <row r="27" spans="1:4">
      <c r="B27" s="23">
        <f>SUM(B2:B26)</f>
        <v>8851783.8499999996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21" sqref="C21"/>
    </sheetView>
  </sheetViews>
  <sheetFormatPr defaultColWidth="9.140625" defaultRowHeight="15"/>
  <cols>
    <col min="1" max="1" width="12.7109375" style="1" customWidth="1"/>
    <col min="2" max="2" width="20.5703125" style="1" customWidth="1"/>
    <col min="3" max="3" width="34.85546875" style="1" customWidth="1"/>
    <col min="4" max="4" width="43.7109375" style="1" customWidth="1"/>
    <col min="5" max="16384" width="9.140625" style="1"/>
  </cols>
  <sheetData>
    <row r="1" spans="1:4">
      <c r="A1" s="6" t="s">
        <v>0</v>
      </c>
      <c r="B1" s="7" t="s">
        <v>1</v>
      </c>
      <c r="C1" s="4" t="s">
        <v>2</v>
      </c>
      <c r="D1" s="4" t="s">
        <v>3</v>
      </c>
    </row>
    <row r="2" spans="1:4">
      <c r="A2" s="12">
        <v>42762</v>
      </c>
      <c r="B2" s="13">
        <v>14267</v>
      </c>
      <c r="C2" s="5" t="s">
        <v>8</v>
      </c>
      <c r="D2" s="8" t="s">
        <v>4</v>
      </c>
    </row>
    <row r="3" spans="1:4">
      <c r="A3" s="11">
        <v>42762</v>
      </c>
      <c r="B3" s="13">
        <v>86377.77</v>
      </c>
      <c r="C3" s="5" t="s">
        <v>8</v>
      </c>
      <c r="D3" s="8" t="s">
        <v>4</v>
      </c>
    </row>
    <row r="4" spans="1:4">
      <c r="A4" s="11">
        <v>42794</v>
      </c>
      <c r="B4" s="13">
        <v>11812.95</v>
      </c>
      <c r="C4" s="5" t="s">
        <v>8</v>
      </c>
      <c r="D4" s="8" t="s">
        <v>4</v>
      </c>
    </row>
    <row r="5" spans="1:4">
      <c r="A5" s="11">
        <v>42794</v>
      </c>
      <c r="B5" s="13">
        <v>57442.05</v>
      </c>
      <c r="C5" s="5" t="s">
        <v>8</v>
      </c>
      <c r="D5" s="8" t="s">
        <v>4</v>
      </c>
    </row>
    <row r="6" spans="1:4">
      <c r="A6" s="11">
        <v>42829</v>
      </c>
      <c r="B6" s="13">
        <v>25000</v>
      </c>
      <c r="C6" s="5" t="s">
        <v>8</v>
      </c>
      <c r="D6" s="8" t="s">
        <v>4</v>
      </c>
    </row>
    <row r="7" spans="1:4">
      <c r="A7" s="11">
        <v>42831</v>
      </c>
      <c r="B7" s="34">
        <v>10000</v>
      </c>
      <c r="C7" s="5" t="s">
        <v>8</v>
      </c>
      <c r="D7" s="8" t="s">
        <v>4</v>
      </c>
    </row>
    <row r="8" spans="1:4">
      <c r="A8" s="11">
        <v>42835</v>
      </c>
      <c r="B8" s="34">
        <v>135000</v>
      </c>
      <c r="C8" s="5" t="s">
        <v>8</v>
      </c>
      <c r="D8" s="8" t="s">
        <v>4</v>
      </c>
    </row>
    <row r="9" spans="1:4">
      <c r="A9" s="11">
        <v>42844</v>
      </c>
      <c r="B9" s="5">
        <v>124110.68</v>
      </c>
      <c r="C9" s="5" t="s">
        <v>8</v>
      </c>
      <c r="D9" s="8" t="s">
        <v>4</v>
      </c>
    </row>
    <row r="10" spans="1:4">
      <c r="A10" s="43" t="s">
        <v>12</v>
      </c>
      <c r="B10" s="42">
        <f>SUM(B2:B9)</f>
        <v>464010.45</v>
      </c>
      <c r="C10" s="5"/>
      <c r="D10" s="5"/>
    </row>
    <row r="11" spans="1:4">
      <c r="A11" s="5"/>
      <c r="B11" s="5"/>
      <c r="C11" s="5"/>
      <c r="D11" s="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C15"/>
  <sheetViews>
    <sheetView workbookViewId="0">
      <selection activeCell="L33" sqref="L33"/>
    </sheetView>
  </sheetViews>
  <sheetFormatPr defaultRowHeight="15"/>
  <cols>
    <col min="2" max="2" width="24.7109375" customWidth="1"/>
    <col min="3" max="3" width="19" customWidth="1"/>
  </cols>
  <sheetData>
    <row r="5" spans="2:3" ht="30">
      <c r="B5" s="47" t="s">
        <v>79</v>
      </c>
      <c r="C5" s="31" t="s">
        <v>80</v>
      </c>
    </row>
    <row r="6" spans="2:3">
      <c r="B6" s="30">
        <v>7715</v>
      </c>
      <c r="C6" s="48">
        <f>'Sms 7715_Свеча'!B4</f>
        <v>31512.59</v>
      </c>
    </row>
    <row r="7" spans="2:3">
      <c r="B7" s="31" t="s">
        <v>78</v>
      </c>
      <c r="C7" s="49">
        <f>'ГЛОБАЛ НЕТВОРКС'!B3</f>
        <v>56902.27</v>
      </c>
    </row>
    <row r="8" spans="2:3">
      <c r="B8" s="31" t="s">
        <v>9</v>
      </c>
      <c r="C8" s="50">
        <f>'Яндекс-деньги'!B41</f>
        <v>44555</v>
      </c>
    </row>
    <row r="9" spans="2:3">
      <c r="B9" s="31" t="s">
        <v>10</v>
      </c>
      <c r="C9" s="51">
        <f>'Банковский перевод'!B27</f>
        <v>8851783.8499999996</v>
      </c>
    </row>
    <row r="10" spans="2:3">
      <c r="B10" s="31" t="s">
        <v>11</v>
      </c>
      <c r="C10" s="51">
        <f>'Ящики для пожертвования '!B10</f>
        <v>464010.45</v>
      </c>
    </row>
    <row r="11" spans="2:3">
      <c r="B11" s="31" t="s">
        <v>81</v>
      </c>
      <c r="C11" s="51">
        <f>КАФ!B9</f>
        <v>34780</v>
      </c>
    </row>
    <row r="12" spans="2:3" ht="22.5" customHeight="1">
      <c r="B12" s="52" t="s">
        <v>12</v>
      </c>
      <c r="C12" s="53">
        <f>C6+C7+C8+C9+C10+C11</f>
        <v>9483544.1599999983</v>
      </c>
    </row>
    <row r="14" spans="2:3">
      <c r="C14">
        <f>169899.77+25000+487.5+10000+135000+9004955.03+125651.86</f>
        <v>9470994.1599999983</v>
      </c>
    </row>
    <row r="15" spans="2:3">
      <c r="C15" s="45">
        <f>C12-C14</f>
        <v>12550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Sms 7715_Свеча</vt:lpstr>
      <vt:lpstr>ГЛОБАЛ НЕТВОРКС</vt:lpstr>
      <vt:lpstr>КАФ</vt:lpstr>
      <vt:lpstr>Яндекс-деньги</vt:lpstr>
      <vt:lpstr>Банковский перевод</vt:lpstr>
      <vt:lpstr>Ящики для пожертвования </vt:lpstr>
      <vt:lpstr>ВСЕГО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2018-09-07T14:56:21Z</dcterms:modified>
</cp:coreProperties>
</file>