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320" tabRatio="628" activeTab="5"/>
  </bookViews>
  <sheets>
    <sheet name="Яндекс-деньги" sheetId="2" r:id="rId1"/>
    <sheet name="АТБ" sheetId="4" r:id="rId2"/>
    <sheet name="СБ" sheetId="9" r:id="rId3"/>
    <sheet name="СВЕЧА" sheetId="8" r:id="rId4"/>
    <sheet name="Ящики для пожертвования " sheetId="5" r:id="rId5"/>
    <sheet name="ВСЕГО" sheetId="7" r:id="rId6"/>
    <sheet name="1" sheetId="3" r:id="rId7"/>
    <sheet name="2" sheetId="6" r:id="rId8"/>
  </sheets>
  <calcPr calcId="162913" refMode="R1C1"/>
</workbook>
</file>

<file path=xl/calcChain.xml><?xml version="1.0" encoding="utf-8"?>
<calcChain xmlns="http://schemas.openxmlformats.org/spreadsheetml/2006/main">
  <c r="B60" i="4" l="1"/>
  <c r="B59" i="4"/>
  <c r="D8" i="7" s="1"/>
  <c r="E8" i="7"/>
  <c r="B143" i="2"/>
  <c r="C9" i="7"/>
  <c r="C6" i="7"/>
  <c r="B235" i="9"/>
  <c r="B234" i="9"/>
  <c r="B233" i="9"/>
  <c r="E25" i="7" l="1"/>
  <c r="E24" i="7"/>
  <c r="E23" i="7"/>
  <c r="E22" i="7"/>
  <c r="E21" i="7"/>
  <c r="E20" i="7"/>
  <c r="B58" i="4" l="1"/>
  <c r="C7" i="7"/>
  <c r="C11" i="7" s="1"/>
  <c r="B7" i="5"/>
  <c r="C8" i="7" l="1"/>
  <c r="E19" i="7"/>
  <c r="E14" i="7"/>
  <c r="E21" i="3" l="1"/>
  <c r="D26" i="7"/>
  <c r="E18" i="7" l="1"/>
  <c r="E17" i="7"/>
  <c r="E16" i="7"/>
  <c r="E15" i="7"/>
  <c r="E6" i="7"/>
  <c r="D6" i="7"/>
  <c r="C26" i="7" l="1"/>
  <c r="E26" i="7"/>
  <c r="D7" i="7" l="1"/>
  <c r="E9" i="7" l="1"/>
  <c r="E11" i="7" s="1"/>
  <c r="B4" i="8" l="1"/>
  <c r="C10" i="7" s="1"/>
  <c r="D10" i="7" s="1"/>
  <c r="D11" i="7" s="1"/>
</calcChain>
</file>

<file path=xl/sharedStrings.xml><?xml version="1.0" encoding="utf-8"?>
<sst xmlns="http://schemas.openxmlformats.org/spreadsheetml/2006/main" count="1189" uniqueCount="455">
  <si>
    <t>Дата</t>
  </si>
  <si>
    <t>Сумма</t>
  </si>
  <si>
    <t>Жертвователь</t>
  </si>
  <si>
    <t>Назначение платежа</t>
  </si>
  <si>
    <t>Пожертвование на уставную деятельность</t>
  </si>
  <si>
    <t>Итого</t>
  </si>
  <si>
    <t>Яндекс.Деньги, ООО НКО</t>
  </si>
  <si>
    <t xml:space="preserve">Итого </t>
  </si>
  <si>
    <t>Сумма, руб.коп.</t>
  </si>
  <si>
    <t>Ящик-накопитель для пожертвований</t>
  </si>
  <si>
    <t xml:space="preserve">ООО "АТБ" БАНК  </t>
  </si>
  <si>
    <t xml:space="preserve">ПАО Сбербанк </t>
  </si>
  <si>
    <t>ВСЕГО</t>
  </si>
  <si>
    <t>в т.ч.: юр.лица</t>
  </si>
  <si>
    <t>физ. Лица</t>
  </si>
  <si>
    <t xml:space="preserve">Физические лица </t>
  </si>
  <si>
    <t>Физические лица</t>
  </si>
  <si>
    <t xml:space="preserve">Смородин Роман Валерьевич </t>
  </si>
  <si>
    <t xml:space="preserve">Москаленко Елена Геннадьевна </t>
  </si>
  <si>
    <t xml:space="preserve">Шкребтиенко Олеся Витальевна </t>
  </si>
  <si>
    <t xml:space="preserve">Степнова Нелли Юрьевна </t>
  </si>
  <si>
    <t xml:space="preserve">Хозяинова Ольга Викторовна </t>
  </si>
  <si>
    <t>Пожертвование на уставную деятельность.</t>
  </si>
  <si>
    <t>СВЕЧА</t>
  </si>
  <si>
    <t>январь</t>
  </si>
  <si>
    <t>февраль</t>
  </si>
  <si>
    <t>март</t>
  </si>
  <si>
    <t>апрель</t>
  </si>
  <si>
    <t>май</t>
  </si>
  <si>
    <t>июнь</t>
  </si>
  <si>
    <t>Добровольные пожертвования</t>
  </si>
  <si>
    <t xml:space="preserve">Инкассация денежных средств </t>
  </si>
  <si>
    <t>июль</t>
  </si>
  <si>
    <t>август</t>
  </si>
  <si>
    <t>сентябрь</t>
  </si>
  <si>
    <t>октябрь</t>
  </si>
  <si>
    <t>ноябрь</t>
  </si>
  <si>
    <t>Пожертвования</t>
  </si>
  <si>
    <t>-</t>
  </si>
  <si>
    <t>в т.ч. Юр.лица</t>
  </si>
  <si>
    <t>в т.ч. Физ.лица</t>
  </si>
  <si>
    <t>ЧУЗ "Елизаветинский детский хоспис"</t>
  </si>
  <si>
    <t>В т.ч. Инвестор</t>
  </si>
  <si>
    <t>в т.ч. Без Инвест.</t>
  </si>
  <si>
    <t>Период</t>
  </si>
  <si>
    <t>декабрь</t>
  </si>
  <si>
    <t>Итого:</t>
  </si>
  <si>
    <t>11.01.2021</t>
  </si>
  <si>
    <t>12.01.2021</t>
  </si>
  <si>
    <t>13.01.2021</t>
  </si>
  <si>
    <t>20.01.2021</t>
  </si>
  <si>
    <t>26.01.2021</t>
  </si>
  <si>
    <t>27.01.2021</t>
  </si>
  <si>
    <t>01.02.2021</t>
  </si>
  <si>
    <t>04.02.2021</t>
  </si>
  <si>
    <t>05.02.2021</t>
  </si>
  <si>
    <t>08.02.2021</t>
  </si>
  <si>
    <t>11.02.2021</t>
  </si>
  <si>
    <t>12.02.2021</t>
  </si>
  <si>
    <t>16.02.2021</t>
  </si>
  <si>
    <t>18.02.2021</t>
  </si>
  <si>
    <t>25.02.2021</t>
  </si>
  <si>
    <t>09.03.2021</t>
  </si>
  <si>
    <t>10.03.2021</t>
  </si>
  <si>
    <t>17.03.2021</t>
  </si>
  <si>
    <t>18.03.2021</t>
  </si>
  <si>
    <t>19.03.2021</t>
  </si>
  <si>
    <t>24.03.2021</t>
  </si>
  <si>
    <t>26.03.2021</t>
  </si>
  <si>
    <t>06.04.2021</t>
  </si>
  <si>
    <t>12.04.2021</t>
  </si>
  <si>
    <t>15.04.2021</t>
  </si>
  <si>
    <t>20.04.2021</t>
  </si>
  <si>
    <t>29.04.2021</t>
  </si>
  <si>
    <t>30.04.2021</t>
  </si>
  <si>
    <t>04.05.2021</t>
  </si>
  <si>
    <t>14.05.2021</t>
  </si>
  <si>
    <t>19.05.2021</t>
  </si>
  <si>
    <t>24.05.2021</t>
  </si>
  <si>
    <t>25.05.2021</t>
  </si>
  <si>
    <t>26.05.2021</t>
  </si>
  <si>
    <t>27.05.2021</t>
  </si>
  <si>
    <t>31.05.2021</t>
  </si>
  <si>
    <t>04.06.2021</t>
  </si>
  <si>
    <t>09.06.2021</t>
  </si>
  <si>
    <t>10.06.2021</t>
  </si>
  <si>
    <t>15.06.2021</t>
  </si>
  <si>
    <t>24.06.2021</t>
  </si>
  <si>
    <t>30.06.2021</t>
  </si>
  <si>
    <t>ЮМАНИ ООО НКО / //Реестр//  Количество 1. Перечисление денежных средств по договору НЭК.29691.02 по реестру за 31.12.2020. Без НДС</t>
  </si>
  <si>
    <t>ЮМАНИ ООО НКО / //Реестр//  Количество 2. Перечисление денежных средств по договору НЭК.29691.02 по реестру за 06.01.2021. Без НДС</t>
  </si>
  <si>
    <t>ЮМАНИ ООО НКО / //Реестр//  Количество 1. Перечисление денежных средств по договору НЭК.29691.02 по реестру за 11.01.2021. Без НДС</t>
  </si>
  <si>
    <t>ЮМАНИ ООО НКО / //Реестр//  Количество 1. Перечисление денежных средств по договору НЭК.29691.02 по реестру за 19.01.2021. Без НДС</t>
  </si>
  <si>
    <t>ЮМАНИ ООО НКО / //Реестр//  Количество 1. Перечисление денежных средств по договору НЭК.29691.02 по реестру за 25.01.2021. Без НДС</t>
  </si>
  <si>
    <t>ЮМАНИ ООО НКО / //Реестр//  Количество 1. Перечисление денежных средств по договору НЭК.29691.02 по реестру за 26.01.2021. Без НДС</t>
  </si>
  <si>
    <t>ЮМАНИ ООО НКО / //Реестр//  Количество 1. Перечисление денежных средств по договору НЭК.29691.02 по реестру за 31.01.2021. Без НДС</t>
  </si>
  <si>
    <t>ЮМАНИ ООО НКО / //Реестр//  Количество 3. Перечисление денежных средств по договору НЭК.29691.02 по реестру за 03.02.2021. Без НДС</t>
  </si>
  <si>
    <t>ЮМАНИ ООО НКО / //Реестр//  Количество 1. Перечисление денежных средств по договору НЭК.29691.02 по реестру за 04.02.2021. Без НДС</t>
  </si>
  <si>
    <t>ЮМАНИ ООО НКО / //Реестр//  Количество 1. Перечисление денежных средств по договору НЭК.29691.02 по реестру за 05.02.2021. Без НДС</t>
  </si>
  <si>
    <t>ЮМАНИ ООО НКО / //Реестр//  Количество 1. Перечисление денежных средств по договору НЭК.29691.02 по реестру за 10.02.2021. Без НДС</t>
  </si>
  <si>
    <t>ЮМАНИ ООО НКО / //Реестр//  Количество 2. Перечисление денежных средств по договору НЭК.29691.02 по реестру за 11.02.2021. Без НДС</t>
  </si>
  <si>
    <t>ЮМАНИ ООО НКО / //Реестр//  Количество 1. Перечисление денежных средств по договору НЭК.29691.02 по реестру за 15.02.2021. Без НДС</t>
  </si>
  <si>
    <t>ЮМАНИ ООО НКО / //Реестр//  Количество 1. Перечисление денежных средств по договору НЭК.29691.02 по реестру за 17.02.2021. Без НДС</t>
  </si>
  <si>
    <t>ЮМАНИ ООО НКО / //Реестр//  Количество 1. Перечисление денежных средств по договору НЭК.29691.02 по реестру за 24.02.2021. Без НДС</t>
  </si>
  <si>
    <t>ЮМАНИ ООО НКО / //Реестр//  Количество 1. Перечисление денежных средств по договору НЭК.29691.02 по реестру за 05.03.2021. Без НДС</t>
  </si>
  <si>
    <t>ЮМАНИ ООО НКО / //Реестр//  Количество 2. Перечисление денежных средств по договору НЭК.29691.02 по реестру за 09.03.2021. Без НДС</t>
  </si>
  <si>
    <t>ЮМАНИ ООО НКО / //Реестр//  Количество 2. Перечисление денежных средств по договору НЭК.29691.02 по реестру за 16.03.2021. Без НДС</t>
  </si>
  <si>
    <t>ЮМАНИ ООО НКО / //Реестр//  Количество 1. Перечисление денежных средств по договору НЭК.29691.02 по реестру за 17.03.2021. Без НДС</t>
  </si>
  <si>
    <t>ЮМАНИ ООО НКО / //Реестр//  Количество 1. Перечисление денежных средств по договору НЭК.29691.02 по реестру за 18.03.2021. Без НДС</t>
  </si>
  <si>
    <t>ЮМАНИ ООО НКО / //Реестр//  Количество 2. Перечисление денежных средств по договору НЭК.29691.02 по реестру за 23.03.2021. Без НДС</t>
  </si>
  <si>
    <t>ЮМАНИ ООО НКО / //Реестр//  Количество 1. Перечисление денежных средств по договору НЭК.29691.02 по реестру за 25.03.2021. Без НДС</t>
  </si>
  <si>
    <t>ЮМАНИ ООО НКО / //Реестр//  Количество 2. Перечисление денежных средств по договору НЭК.29691.02 по реестру за 05.04.2021. Без НДС</t>
  </si>
  <si>
    <t>ЮМАНИ ООО НКО / //Реестр//  Количество 1. Перечисление денежных средств по договору НЭК.29691.02 по реестру за 09.04.2021. Без НДС</t>
  </si>
  <si>
    <t>ЮМАНИ ООО НКО / //Реестр//  Количество 1. Перечисление денежных средств по договору НЭК.29691.02 по реестру за 11.04.2021. Без НДС</t>
  </si>
  <si>
    <t>ЮМАНИ ООО НКО / //Реестр//  Количество 1. Перечисление денежных средств по договору НЭК.29691.02 по реестру за 14.04.2021. Без НДС</t>
  </si>
  <si>
    <t>ЮМАНИ ООО НКО / //Реестр//  Количество 1. Перечисление денежных средств по договору НЭК.29691.02 по реестру за 19.04.2021. Без НДС</t>
  </si>
  <si>
    <t>ЮМАНИ ООО НКО / //Реестр//  Количество 1. Перечисление денежных средств по договору НЭК.29691.02 по реестру за 28.04.2021. Без НДС</t>
  </si>
  <si>
    <t>ЮМАНИ ООО НКО / //Реестр//  Количество 1. Перечисление денежных средств по договору НЭК.29691.02 по реестру за 29.04.2021. Без НДС</t>
  </si>
  <si>
    <t>ЮМАНИ ООО НКО / //Реестр//  Количество 1. Перечисление денежных средств по договору НЭК.29691.02 по реестру за 30.04.2021. Без НДС</t>
  </si>
  <si>
    <t>ЮМАНИ ООО НКО / //Реестр//  Количество 1. Перечисление денежных средств по договору НЭК.29691.02 по реестру за 03.05.2021. Без НДС</t>
  </si>
  <si>
    <t>ЮМАНИ ООО НКО / //Реестр//  Количество 1. Перечисление денежных средств по договору НЭК.29691.02 по реестру за 13.05.2021. Без НДС</t>
  </si>
  <si>
    <t>ЮМАНИ ООО НКО / //Реестр//  Количество 1. Перечисление денежных средств по договору НЭК.29691.02 по реестру за 18.05.2021. Без НДС</t>
  </si>
  <si>
    <t>ЮМАНИ ООО НКО / //Реестр//  Количество 3. Перечисление денежных средств по договору НЭК.29691.02 по реестру за 23.05.2021. Без НДС</t>
  </si>
  <si>
    <t>ЮМАНИ ООО НКО / //Реестр//  Количество 1. Перечисление денежных средств по договору НЭК.29691.02 по реестру за 21.05.2021. Без НДС</t>
  </si>
  <si>
    <t>ЮМАНИ ООО НКО / //Реестр//  Количество 1. Перечисление денежных средств по договору НЭК.29691.02 по реестру за 24.05.2021. Без НДС</t>
  </si>
  <si>
    <t>ЮМАНИ ООО НКО / //Реестр//  Количество 2. Перечисление денежных средств по договору НЭК.29691.02 по реестру за 25.05.2021. Без НДС</t>
  </si>
  <si>
    <t>ЮМАНИ ООО НКО / //Реестр//  Количество 1. Перечисление денежных средств по договору НЭК.29691.02 по реестру за 26.05.2021. Без НДС</t>
  </si>
  <si>
    <t>ЮМАНИ ООО НКО / //Реестр//  Количество 29. Перечисление денежных средств по договору НЭК.29691.02 по реестру за 30.05.2021. Без НДС</t>
  </si>
  <si>
    <t>ЮМАНИ ООО НКО / //Реестр//  Количество 1. Перечисление денежных средств по договору НЭК.29691.02 по реестру за 03.06.2021. Без НДС</t>
  </si>
  <si>
    <t>ЮМАНИ ООО НКО / //Реестр//  Количество 1. Перечисление денежных средств по договору НЭК.29691.02 по реестру за 08.06.2021. Без НДС</t>
  </si>
  <si>
    <t>ЮМАНИ ООО НКО / //Реестр//  Количество 2. Перечисление денежных средств по договору НЭК.29691.02 по реестру за 09.06.2021. Без НДС</t>
  </si>
  <si>
    <t>ЮМАНИ ООО НКО / //Реестр//  Количество 2. Перечисление денежных средств по договору НЭК.29691.02 по реестру за 11.06.2021. Без НДС</t>
  </si>
  <si>
    <t>ЮМАНИ ООО НКО / //Реестр//  Количество 5. Перечисление денежных средств по договору НЭК.29691.02 по реестру за 23.06.2021. Без НДС</t>
  </si>
  <si>
    <t>ЮМАНИ ООО НКО / //Реестр//  Количество 1. Перечисление денежных средств по договору НЭК.29691.02 по реестру за 29.06.2021. Без НДС</t>
  </si>
  <si>
    <t>//Реестр//  Количество 1. Перечисление денежных средств по договору НЭК.29691.02 по реестру за 09.01.2021. Без НДС</t>
  </si>
  <si>
    <t>28.01.2021</t>
  </si>
  <si>
    <t>10.02.2021</t>
  </si>
  <si>
    <t>15.02.2021</t>
  </si>
  <si>
    <t>20.02.2021</t>
  </si>
  <si>
    <t>26.02.2021</t>
  </si>
  <si>
    <t>11.03.2021</t>
  </si>
  <si>
    <t>22.03.2021</t>
  </si>
  <si>
    <t>09.04.2021</t>
  </si>
  <si>
    <t>16.04.2021</t>
  </si>
  <si>
    <t>21.04.2021</t>
  </si>
  <si>
    <t>21.05.2021</t>
  </si>
  <si>
    <t>21.06.2021</t>
  </si>
  <si>
    <t>22.06.2021</t>
  </si>
  <si>
    <t>25.06.2021</t>
  </si>
  <si>
    <t>28.06.2021</t>
  </si>
  <si>
    <t>ИНЭК-СЕРВИС ООО / Оплата по договору пожертвования № 01/06-01/2020 от 01.06.2020. Без НДС</t>
  </si>
  <si>
    <t>МУРАШОВ ВЛАДИМИР АЛЕКСЕЕВИЧ / ЗА 22/01/2021;МУРАШОВ ВЛАДИМИР АЛЕКСЕЕВИЧ;ПОЖЕРТВОВАНИЕ 2021Г.</t>
  </si>
  <si>
    <t>Профит ООО / Пожертвование на уставную деятельность (на хозяйственную деятельность). НДС не облагается</t>
  </si>
  <si>
    <t>БУРЛОВ АЛЕКСАНДР СЕРГЕЕВИЧ / ЗА 27/01/2021;БУРЛОВ АЛЕКСАНДР СЕРГЕЕВИЧ;ПОЖЕРТВОВАНИЕ</t>
  </si>
  <si>
    <t>РЕСТРЕЙД СИТИФУД ООО / Перечисление денежных средств по публичному договору пожертвования НДС не облагается</t>
  </si>
  <si>
    <t>АНДРЕЙ ВЛАДИМИРОВИЧ ЗАКУПЕНЬ / БЛАГОТВОРИТЕЛЬНОСТЬ</t>
  </si>
  <si>
    <t>АРТЕМЬЕВА СВЕТЛАНА ВИКТОРОВНА / Здравие. НДС не облагается</t>
  </si>
  <si>
    <t>ЧОП Орион ООО / Благотворительное пожертвование. НДС не облагается.</t>
  </si>
  <si>
    <t>Хозяинова Ольга Викторовна / Перевод денежных средств для добровольного пожертвования. Без НДС.</t>
  </si>
  <si>
    <t>физ.лица</t>
  </si>
  <si>
    <t>Физические лица / ЗА 09/06/2021;Благотворительное пожертвование,НДС не облагается</t>
  </si>
  <si>
    <t>04.01.2021</t>
  </si>
  <si>
    <t>08.01.2021</t>
  </si>
  <si>
    <t>14.01.2021</t>
  </si>
  <si>
    <t>15.01.2021</t>
  </si>
  <si>
    <t>18.01.2021</t>
  </si>
  <si>
    <t>25.01.2021</t>
  </si>
  <si>
    <t>19.02.2021</t>
  </si>
  <si>
    <t>24.02.2021</t>
  </si>
  <si>
    <t>01.03.2021</t>
  </si>
  <si>
    <t>05.03.2021</t>
  </si>
  <si>
    <t>15.03.2021</t>
  </si>
  <si>
    <t>16.03.2021</t>
  </si>
  <si>
    <t>23.03.2021</t>
  </si>
  <si>
    <t>25.03.2021</t>
  </si>
  <si>
    <t>29.03.2021</t>
  </si>
  <si>
    <t>05.04.2021</t>
  </si>
  <si>
    <t>07.04.2021</t>
  </si>
  <si>
    <t>19.04.2021</t>
  </si>
  <si>
    <t>23.04.2021</t>
  </si>
  <si>
    <t>26.04.2021</t>
  </si>
  <si>
    <t>27.04.2021</t>
  </si>
  <si>
    <t>07.05.2021</t>
  </si>
  <si>
    <t>11.05.2021</t>
  </si>
  <si>
    <t>17.05.2021</t>
  </si>
  <si>
    <t>20.05.2021</t>
  </si>
  <si>
    <t>02.06.2021</t>
  </si>
  <si>
    <t>07.06.2021</t>
  </si>
  <si>
    <t>11.06.2021</t>
  </si>
  <si>
    <t>16.06.2021</t>
  </si>
  <si>
    <t>17.06.2021</t>
  </si>
  <si>
    <t>18.06.2021</t>
  </si>
  <si>
    <t>23.06.2021</t>
  </si>
  <si>
    <t xml:space="preserve">Барсук Наталья Николаевна </t>
  </si>
  <si>
    <t xml:space="preserve">Гордиенко Людмила Владимировна </t>
  </si>
  <si>
    <t xml:space="preserve">Иванова Анна Евгеньевна </t>
  </si>
  <si>
    <t xml:space="preserve">Афанасьев Александр Сергеевич </t>
  </si>
  <si>
    <t xml:space="preserve">Морозова Екатерина Сергеевна </t>
  </si>
  <si>
    <t>Стратий Кристина Кальевна</t>
  </si>
  <si>
    <t xml:space="preserve">Пикуль Татьяна Владимировна </t>
  </si>
  <si>
    <t xml:space="preserve">Михайлова Зинаида Андреевна </t>
  </si>
  <si>
    <t xml:space="preserve">Салихов Валерьян Мингалиевич </t>
  </si>
  <si>
    <t xml:space="preserve">Шевелева Екатерина Викторовна </t>
  </si>
  <si>
    <t xml:space="preserve">Тяпкина Ирина Викторовна </t>
  </si>
  <si>
    <t xml:space="preserve">Котова Ольга Михайловна </t>
  </si>
  <si>
    <t xml:space="preserve">Волкова Татьяна Юрьевна </t>
  </si>
  <si>
    <t xml:space="preserve">Сапелкин Игорь Викторович </t>
  </si>
  <si>
    <t xml:space="preserve">Орлова Анна Александровна </t>
  </si>
  <si>
    <t xml:space="preserve">Юрова Анна Владленовна </t>
  </si>
  <si>
    <t xml:space="preserve">Кожухов Юрий Михайлович </t>
  </si>
  <si>
    <t xml:space="preserve">Кожухова Юлия Ивановна </t>
  </si>
  <si>
    <t xml:space="preserve">КВАНТА ООО </t>
  </si>
  <si>
    <t xml:space="preserve">Давыденкова Алла Алексеевна </t>
  </si>
  <si>
    <t xml:space="preserve">ДАНКО-В ООО </t>
  </si>
  <si>
    <t>Итого за  2021</t>
  </si>
  <si>
    <t>ИТОГО</t>
  </si>
  <si>
    <t>в том числе:  юр.лица</t>
  </si>
  <si>
    <t>ООО "ЮМАНИ" (Яндекс.деньги")</t>
  </si>
  <si>
    <t>01.07.2021</t>
  </si>
  <si>
    <t>06.07.2021</t>
  </si>
  <si>
    <t>08.07.2021</t>
  </si>
  <si>
    <t>09.07.2021</t>
  </si>
  <si>
    <t>12.07.2021</t>
  </si>
  <si>
    <t>15.07.2021</t>
  </si>
  <si>
    <t>16.07.2021</t>
  </si>
  <si>
    <t>19.07.2021</t>
  </si>
  <si>
    <t>20.07.2021</t>
  </si>
  <si>
    <t>21.07.2021</t>
  </si>
  <si>
    <t>26.07.2021</t>
  </si>
  <si>
    <t>29.07.2021</t>
  </si>
  <si>
    <t>02.08.2021</t>
  </si>
  <si>
    <t>03.08.2021</t>
  </si>
  <si>
    <t>04.08.2021</t>
  </si>
  <si>
    <t>12.08.2021</t>
  </si>
  <si>
    <t>16.08.2021</t>
  </si>
  <si>
    <t>18.08.2021</t>
  </si>
  <si>
    <t>23.08.2021</t>
  </si>
  <si>
    <t>24.08.2021</t>
  </si>
  <si>
    <t>27.08.2021</t>
  </si>
  <si>
    <t>31.08.2021</t>
  </si>
  <si>
    <t>01.09.2021</t>
  </si>
  <si>
    <t>06.09.2021</t>
  </si>
  <si>
    <t>07.09.2021</t>
  </si>
  <si>
    <t>13.09.2021</t>
  </si>
  <si>
    <t>14.09.2021</t>
  </si>
  <si>
    <t>15.09.2021</t>
  </si>
  <si>
    <t>16.09.2021</t>
  </si>
  <si>
    <t>17.09.2021</t>
  </si>
  <si>
    <t>20.09.2021</t>
  </si>
  <si>
    <t>24.09.2021</t>
  </si>
  <si>
    <t>28.09.2021</t>
  </si>
  <si>
    <t>29.09.2021</t>
  </si>
  <si>
    <t>05.10.2021</t>
  </si>
  <si>
    <t>07.10.2021</t>
  </si>
  <si>
    <t>08.10.2021</t>
  </si>
  <si>
    <t>11.10.2021</t>
  </si>
  <si>
    <t>12.10.2021</t>
  </si>
  <si>
    <t>13.10.2021</t>
  </si>
  <si>
    <t>14.10.2021</t>
  </si>
  <si>
    <t>15.10.2021</t>
  </si>
  <si>
    <t>18.10.2021</t>
  </si>
  <si>
    <t>19.10.2021</t>
  </si>
  <si>
    <t>20.10.2021</t>
  </si>
  <si>
    <t>21.10.2021</t>
  </si>
  <si>
    <t>22.10.2021</t>
  </si>
  <si>
    <t>26.10.2021</t>
  </si>
  <si>
    <t>28.10.2021</t>
  </si>
  <si>
    <t>29.10.2021</t>
  </si>
  <si>
    <t>01.11.2021</t>
  </si>
  <si>
    <t>02.11.2021</t>
  </si>
  <si>
    <t>03.11.2021</t>
  </si>
  <si>
    <t>08.11.2021</t>
  </si>
  <si>
    <t>09.11.2021</t>
  </si>
  <si>
    <t>10.11.2021</t>
  </si>
  <si>
    <t>12.11.2021</t>
  </si>
  <si>
    <t>15.11.2021</t>
  </si>
  <si>
    <t>16.11.2021</t>
  </si>
  <si>
    <t>18.11.2021</t>
  </si>
  <si>
    <t>19.11.2021</t>
  </si>
  <si>
    <t>24.11.2021</t>
  </si>
  <si>
    <t>25.11.2021</t>
  </si>
  <si>
    <t>26.11.2021</t>
  </si>
  <si>
    <t>01.12.2021</t>
  </si>
  <si>
    <t>02.12.2021</t>
  </si>
  <si>
    <t>03.12.2021</t>
  </si>
  <si>
    <t>06.12.2021</t>
  </si>
  <si>
    <t>07.12.2021</t>
  </si>
  <si>
    <t>10.12.2021</t>
  </si>
  <si>
    <t>ЮМАНИ ООО НКО / //Реестр//  Количество 1. Перечисление денежных средств по договору НЭК.29691.02 по реестру за 30.06.2021. Без НДС</t>
  </si>
  <si>
    <t>ЮМАНИ ООО НКО / //Реестр//  Количество 1. Перечисление денежных средств по договору НЭК.29691.02 по реестру за 05.07.2021. Без НДС</t>
  </si>
  <si>
    <t>ЮМАНИ ООО НКО / //Реестр//  Количество 1. Перечисление денежных средств по договору НЭК.29691.02 по реестру за 07.07.2021. Без НДС</t>
  </si>
  <si>
    <t>ЮМАНИ ООО НКО / //Реестр//  Количество 2. Перечисление денежных средств по договору НЭК.29691.02 по реестру за 08.07.2021. Без НДС</t>
  </si>
  <si>
    <t>ЮМАНИ ООО НКО / //Реестр//  Количество 2. Перечисление денежных средств по договору НЭК.29691.02 по реестру за 11.07.2021. Без НДС</t>
  </si>
  <si>
    <t>ЮМАНИ ООО НКО / //Реестр//  Количество 1. Перечисление денежных средств по договору НЭК.29691.02 по реестру за 14.07.2021. Без НДС</t>
  </si>
  <si>
    <t>ЮМАНИ ООО НКО / //Реестр//  Количество 1. Перечисление денежных средств по договору НЭК.29691.02 по реестру за 15.07.2021. Без НДС</t>
  </si>
  <si>
    <t>ЮМАНИ ООО НКО / //Реестр//  Количество 2. Перечисление денежных средств по договору НЭК.29691.02 по реестру за 16.07.2021. Без НДС</t>
  </si>
  <si>
    <t>ЮМАНИ ООО НКО / //Реестр//  Количество 1. Перечисление денежных средств по договору НЭК.29691.02 по реестру за 19.07.2021. Без НДС</t>
  </si>
  <si>
    <t>ЮМАНИ ООО НКО / //Реестр//  Количество 1. Перечисление денежных средств по договору НЭК.29691.02 по реестру за 20.07.2021. Без НДС</t>
  </si>
  <si>
    <t>ЮМАНИ ООО НКО / //Реестр//  Количество 1. Перечисление денежных средств по договору НЭК.29691.02 по реестру за 25.07.2021. Без НДС</t>
  </si>
  <si>
    <t>ЮМАНИ ООО НКО / //Реестр//  Количество 1. Перечисление денежных средств по договору НЭК.29691.02 по реестру за 28.07.2021. Без НДС</t>
  </si>
  <si>
    <t>ЮМАНИ ООО НКО / //Реестр//  Количество 1. Перечисление денежных средств по договору НЭК.29691.02 по реестру за 31.07.2021. Без НДС</t>
  </si>
  <si>
    <t>ЮМАНИ ООО НКО / //Реестр//  Количество 2. Перечисление денежных средств по договору НЭК.29691.02 по реестру за 02.08.2021. Без НДС</t>
  </si>
  <si>
    <t>ЮМАНИ ООО НКО / //Реестр//  Количество 1. Перечисление денежных средств по договору НЭК.29691.02 по реестру за 03.08.2021. Без НДС</t>
  </si>
  <si>
    <t>ЮМАНИ ООО НКО / //Реестр//  Количество 2. Перечисление денежных средств по договору НЭК.29691.02 по реестру за 11.08.2021. Без НДС</t>
  </si>
  <si>
    <t>ЮМАНИ ООО НКО / //Реестр//  Количество 2. Перечисление денежных средств по договору НЭК.29691.02 по реестру за 13.08.2021. Без НДС</t>
  </si>
  <si>
    <t>ЮМАНИ ООО НКО / //Реестр//  Количество 1. Перечисление денежных средств по договору НЭК.29691.02 по реестру за 17.08.2021. Без НДС</t>
  </si>
  <si>
    <t>ЮМАНИ ООО НКО / //Реестр//  Количество 2. Перечисление денежных средств по договору НЭК.29691.02 по реестру за 20.08.2021. Без НДС</t>
  </si>
  <si>
    <t>ЮМАНИ ООО НКО / //Реестр//  Количество 1. Перечисление денежных средств по договору НЭК.29691.02 по реестру за 23.08.2021. Без НДС</t>
  </si>
  <si>
    <t>ЮМАНИ ООО НКО / //Реестр//  Количество 1. Перечисление денежных средств по договору НЭК.29691.02 по реестру за 26.08.2021. Без НДС</t>
  </si>
  <si>
    <t>ЮМАНИ ООО НКО / //Реестр//  Количество 1. Перечисление денежных средств по договору НЭК.29691.02 по реестру за 30.08.2021. Без НДС</t>
  </si>
  <si>
    <t>ЮМАНИ ООО НКО / //Реестр//  Количество 3. Перечисление денежных средств по договору НЭК.29691.02 по реестру за 31.08.2021. Без НДС</t>
  </si>
  <si>
    <t>ЮМАНИ ООО НКО / //Реестр//  Количество 1. Перечисление денежных средств по договору НЭК.29691.02 по реестру за 04.09.2021. Без НДС</t>
  </si>
  <si>
    <t>ЮМАНИ ООО НКО / //Реестр//  Количество 2. Перечисление денежных средств по договору НЭК.29691.02 по реестру за 03.09.2021. Без НДС</t>
  </si>
  <si>
    <t>ЮМАНИ ООО НКО / //Реестр//  Количество 2. Перечисление денежных средств по договору НЭК.29691.02 по реестру за 06.09.2021. Без НДС</t>
  </si>
  <si>
    <t>ЮМАНИ ООО НКО / //Реестр//  Количество 2. Перечисление денежных средств по договору НЭК.29691.02 по реестру за 12.09.2021. Без НДС</t>
  </si>
  <si>
    <t>ЮМАНИ ООО НКО / //Реестр//  Количество 2. Перечисление денежных средств по договору НЭК.29691.02 по реестру за 11.09.2021. Без НДС</t>
  </si>
  <si>
    <t>ЮМАНИ ООО НКО / //Реестр//  Количество 4. Перечисление денежных средств по договору НЭК.29691.02 по реестру за 13.09.2021. Без НДС</t>
  </si>
  <si>
    <t>ЮМАНИ ООО НКО / //Реестр//  Количество 4. Перечисление денежных средств по договору НЭК.29691.02 по реестру за 14.09.2021. Без НДС</t>
  </si>
  <si>
    <t>ЮМАНИ ООО НКО / //Реестр//  Количество 1. Перечисление денежных средств по договору НЭК.29691.02 по реестру за 15.09.2021. Без НДС</t>
  </si>
  <si>
    <t>ЮМАНИ ООО НКО / //Реестр//  Количество 1. Перечисление денежных средств по договору НЭК.29691.02 по реестру за 16.09.2021. Без НДС</t>
  </si>
  <si>
    <t>ЮМАНИ ООО НКО / //Реестр//  Количество 1. Перечисление денежных средств по договору НЭК.29691.02 по реестру за 18.09.2021. Без НДС</t>
  </si>
  <si>
    <t>ЮМАНИ ООО НКО / //Реестр//  Количество 2. Перечисление денежных средств по договору НЭК.29691.02 по реестру за 23.09.2021. Без НДС</t>
  </si>
  <si>
    <t>ЮМАНИ ООО НКО / //Реестр//  Количество 1. Перечисление денежных средств по договору НЭК.29691.02 по реестру за 27.09.2021. Без НДС</t>
  </si>
  <si>
    <t>ЮМАНИ ООО НКО / //Реестр//  Количество 1. Перечисление денежных средств по договору НЭК.29691.02 по реестру за 28.09.2021. Без НДС</t>
  </si>
  <si>
    <t>ЮМАНИ ООО НКО / //Реестр//  Количество 1. Перечисление денежных средств по договору НЭК.29691.02 по реестру за 04.10.2021. Без НДС</t>
  </si>
  <si>
    <t>ЮМАНИ ООО НКО / //Реестр//  Количество 2. Перечисление денежных средств по договору НЭК.29691.02 по реестру за 06.10.2021. Без НДС</t>
  </si>
  <si>
    <t>ЮМАНИ ООО НКО / //Реестр//  Количество 1. Перечисление денежных средств по договору НЭК.29691.02 по реестру за 07.10.2021. Без НДС</t>
  </si>
  <si>
    <t>ЮМАНИ ООО НКО / //Реестр//  Количество 1. Перечисление денежных средств по договору НЭК.29691.02 по реестру за 08.10.2021. Без НДС</t>
  </si>
  <si>
    <t>ЮМАНИ ООО НКО / //Реестр//  Количество 1. Перечисление денежных средств по договору НЭК.29691.02 по реестру за 11.10.2021. Без НДС</t>
  </si>
  <si>
    <t>ЮМАНИ ООО НКО / //Реестр//  Количество 3. Перечисление денежных средств по договору НЭК.29691.02 по реестру за 12.10.2021. Без НДС</t>
  </si>
  <si>
    <t>ЮМАНИ ООО НКО / //Реестр//  Количество 1. Перечисление денежных средств по договору НЭК.29691.02 по реестру за 13.10.2021. Без НДС</t>
  </si>
  <si>
    <t>ЮМАНИ ООО НКО / //Реестр//  Количество 1. Перечисление денежных средств по договору НЭК.29691.02 по реестру за 14.10.2021. Без НДС</t>
  </si>
  <si>
    <t>ЮМАНИ ООО НКО / //Реестр//  Количество 1. Перечисление денежных средств по договору НЭК.29691.02 по реестру за 15.10.2021. Без НДС</t>
  </si>
  <si>
    <t>ЮМАНИ ООО НКО / //Реестр//  Количество 3. Перечисление денежных средств по договору НЭК.29691.02 по реестру за 18.10.2021. Без НДС</t>
  </si>
  <si>
    <t>ЮМАНИ ООО НКО / //Реестр//  Количество 1. Перечисление денежных средств по договору НЭК.29691.02 по реестру за 19.10.2021. Без НДС</t>
  </si>
  <si>
    <t>ЮМАНИ ООО НКО / //Реестр//  Количество 2. Перечисление денежных средств по договору НЭК.29691.02 по реестру за 20.10.2021. Без НДС</t>
  </si>
  <si>
    <t>ЮМАНИ ООО НКО / //Реестр//  Количество 1. Перечисление денежных средств по договору НЭК.29691.02 по реестру за 21.10.2021. Без НДС</t>
  </si>
  <si>
    <t>ЮМАНИ ООО НКО / //Реестр//  Количество 3. Перечисление денежных средств по договору НЭК.29691.02 по реестру за 25.10.2021. Без НДС</t>
  </si>
  <si>
    <t>ЮМАНИ ООО НКО / //Реестр//  Количество 1. Перечисление денежных средств по договору НЭК.29691.02 по реестру за 27.10.2021. Без НДС</t>
  </si>
  <si>
    <t>ЮМАНИ ООО НКО / //Реестр//  Количество 1. Перечисление денежных средств по договору НЭК.29691.02 по реестру за 28.10.2021. Без НДС</t>
  </si>
  <si>
    <t>ЮМАНИ ООО НКО / //Реестр//  Количество 3. Перечисление денежных средств по договору НЭК.29691.02 по реестру за 30.10.2021. Без НДС</t>
  </si>
  <si>
    <t>ЮМАНИ ООО НКО / //Реестр//  Количество 1. Перечисление денежных средств по договору НЭК.29691.02 по реестру за 01.11.2021. Без НДС</t>
  </si>
  <si>
    <t>ЮМАНИ ООО НКО / //Реестр//  Количество 3. Перечисление денежных средств по договору НЭК.29691.02 по реестру за 02.11.2021. Без НДС</t>
  </si>
  <si>
    <t>ЮМАНИ ООО НКО / //Реестр//  Количество 1. Перечисление денежных средств по договору НЭК.29691.02 по реестру за 05.11.2021. Без НДС</t>
  </si>
  <si>
    <t>ЮМАНИ ООО НКО / //Реестр//  Количество 3. Перечисление денежных средств по договору НЭК.29691.02 по реестру за 03.11.2021. Без НДС</t>
  </si>
  <si>
    <t>ЮМАНИ ООО НКО / //Реестр//  Количество 5. Перечисление денежных средств по договору НЭК.29691.02 по реестру за 08.11.2021. Без НДС</t>
  </si>
  <si>
    <t>ЮМАНИ ООО НКО / //Реестр//  Количество 5. Перечисление денежных средств по договору НЭК.29691.02 по реестру за 09.11.2021. Без НДС</t>
  </si>
  <si>
    <t>ЮМАНИ ООО НКО / //Реестр//  Количество 3. Перечисление денежных средств по договору НЭК.29691.02 по реестру за 11.11.2021. Без НДС</t>
  </si>
  <si>
    <t>ЮМАНИ ООО НКО / //Реестр//  Количество 2. Перечисление денежных средств по договору НЭК.29691.02 по реестру за 14.11.2021. Без НДС</t>
  </si>
  <si>
    <t>ЮМАНИ ООО НКО / //Реестр//  Количество 3. Перечисление денежных средств по договору НЭК.29691.02 по реестру за 13.11.2021. Без НДС</t>
  </si>
  <si>
    <t>ЮМАНИ ООО НКО / //Реестр//  Количество 1. Перечисление денежных средств по договору НЭК.29691.02 по реестру за 12.11.2021. Без НДС</t>
  </si>
  <si>
    <t>ЮМАНИ ООО НКО / //Реестр//  Количество 1. Перечисление денежных средств по договору НЭК.29691.02 по реестру за 15.11.2021. Без НДС</t>
  </si>
  <si>
    <t>ЮМАНИ ООО НКО / //Реестр//  Количество 1. Перечисление денежных средств по договору НЭК.29691.02 по реестру за 17.11.2021. Без НДС</t>
  </si>
  <si>
    <t>ЮМАНИ ООО НКО / //Реестр//  Количество 2. Перечисление денежных средств по договору НЭК.29691.02 по реестру за 18.11.2021. Без НДС</t>
  </si>
  <si>
    <t>ЮМАНИ ООО НКО / //Реестр//  Количество 4. Перечисление денежных средств по договору НЭК.29691.02 по реестру за 23.11.2021. Без НДС</t>
  </si>
  <si>
    <t>ЮМАНИ ООО НКО / //Реестр//  Количество 3. Перечисление денежных средств по договору НЭК.29691.02 по реестру за 24.11.2021. Без НДС</t>
  </si>
  <si>
    <t>ЮМАНИ ООО НКО / //Реестр//  Количество 1. Перечисление денежных средств по договору НЭК.29691.02 по реестру за 25.11.2021. Без НДС</t>
  </si>
  <si>
    <t>ЮМАНИ ООО НКО / //Реестр//  Количество 1. Перечисление денежных средств по договору НЭК.29691.02 по реестру за 30.11.2021. Без НДС</t>
  </si>
  <si>
    <t>ЮМАНИ ООО НКО / //Реестр//  Количество 2. Перечисление денежных средств по договору НЭК.29691.02 по реестру за 01.12.2021. Без НДС</t>
  </si>
  <si>
    <t>ЮМАНИ ООО НКО / //Реестр//  Количество 1. Перечисление денежных средств по договору НЭК.29691.02 по реестру за 02.12.2021. Без НДС</t>
  </si>
  <si>
    <t>ЮМАНИ ООО НКО / //Реестр//  Количество 1. Перечисление денежных средств по договору НЭК.29691.02 по реестру за 04.12.2021. Без НДС</t>
  </si>
  <si>
    <t>ЮМАНИ ООО НКО / //Реестр//  Количество 4. Перечисление денежных средств по договору НЭК.29691.02 по реестру за 03.12.2021. Без НДС</t>
  </si>
  <si>
    <t>ЮМАНИ ООО НКО / //Реестр//  Количество 6. Перечисление денежных средств по договору НЭК.29691.02 по реестру за 05.12.2021. Без НДС</t>
  </si>
  <si>
    <t>ЮМАНИ ООО НКО / //Реестр//  Количество 2. Перечисление денежных средств по договору НЭК.29691.02 по реестру за 06.12.2021. Без НДС</t>
  </si>
  <si>
    <t>ЮМАНИ ООО НКО / //Реестр//  Количество 1. Перечисление денежных средств по договору НЭК.29691.02 по реестру за 09.12.2021. Без НДС</t>
  </si>
  <si>
    <t>БУРОВА ДАРЬЯ АЛЕКСЕЕВНА</t>
  </si>
  <si>
    <t>Емельянова Яна Олеговна</t>
  </si>
  <si>
    <t>ООО Усовские винно-коньячные подвалы / Пожертвование на уставную деятельность (на хозяйственную деятельность). НДС не облагается</t>
  </si>
  <si>
    <t>Стратегия ООО / Пожертвование на уставную деятельность (на хозяйственную деятельность). НДС не облагается</t>
  </si>
  <si>
    <t>ПСК Обрэй ООО</t>
  </si>
  <si>
    <t>РКК Трейд ООО</t>
  </si>
  <si>
    <t>РУБЕЖ -М ООО</t>
  </si>
  <si>
    <t>Алл Грин ООО</t>
  </si>
  <si>
    <t>ПМК-944 ТРЕСТА ЖЕЛЕЗОБЕТОН ООО</t>
  </si>
  <si>
    <t>ЭНЕРГОТЕХСИНТЕЗ ООО</t>
  </si>
  <si>
    <t>АНДРЕЙ ВЛАДИМИРОВИЧ ЗАКУПЕНЬ</t>
  </si>
  <si>
    <t>Бахчеев Иван Анатольевич</t>
  </si>
  <si>
    <t>КОМПАНИЯ БРИДЖ ТУР ООО</t>
  </si>
  <si>
    <t>РУДЬКО ИРИНА ГЕННАДЬЕВНА</t>
  </si>
  <si>
    <t>БАТЬО МИХАИЛ МИХАЙЛОВИЧ</t>
  </si>
  <si>
    <t>РЕСТРЕЙД СИТИФУД ООО</t>
  </si>
  <si>
    <t>БАЙЯ ГРУПП ООО</t>
  </si>
  <si>
    <t>НОВТЕХСТРОЙ ООО</t>
  </si>
  <si>
    <t>СФЕРА ООО</t>
  </si>
  <si>
    <t>ЭЛИКА ООО ПЗП</t>
  </si>
  <si>
    <t>КАРДО АРМ ООО</t>
  </si>
  <si>
    <t>ЛОГОПАРК МЕНЕДЖМЕНТ ООО</t>
  </si>
  <si>
    <t>ПИРС ООО</t>
  </si>
  <si>
    <t>ИНВЕСТКОМ М2 ООО</t>
  </si>
  <si>
    <t>физические лица</t>
  </si>
  <si>
    <t>ССТ ООО</t>
  </si>
  <si>
    <t>РТП ООО</t>
  </si>
  <si>
    <t>Степанов Евгений Юрьевич</t>
  </si>
  <si>
    <t>МОСОБЛСТРОЙЦНИЛ ГБУ МО</t>
  </si>
  <si>
    <t>АССОЦИАЦИЯ АДВОКАТОВ "АБ Г. МОСКВЫ "ФОРВАРД ЛИГАЛ"</t>
  </si>
  <si>
    <t>ЧИСТЫЙ ГОРОД ООО</t>
  </si>
  <si>
    <t>Борозинец Наталия Владимировна</t>
  </si>
  <si>
    <t>Афанасьев Александр Сергеевич</t>
  </si>
  <si>
    <t>БУМЕРАНГ ООО</t>
  </si>
  <si>
    <t>АРК ООО</t>
  </si>
  <si>
    <t>Рябов Кирилл Анатольевич</t>
  </si>
  <si>
    <t>ООО "ПСК "АТЛАНТ-ПАРК"</t>
  </si>
  <si>
    <t>МЕГА-СТРОЙ-М ООО</t>
  </si>
  <si>
    <t>НАНОТЕКС ООО</t>
  </si>
  <si>
    <t>ФСК ДЕВЕЛОПМЕНТ ООО</t>
  </si>
  <si>
    <t>ПП ГОФРОКОМБИНАТ ООО</t>
  </si>
  <si>
    <t>ВИС (АО) ГРУППА</t>
  </si>
  <si>
    <t>КОМПАНИЯ ТЕХНОСТРОЙОЛИМП ООО</t>
  </si>
  <si>
    <t>ИНСТРОЙРЕГИОН ООО</t>
  </si>
  <si>
    <t>13.12.2021</t>
  </si>
  <si>
    <t>14.12.2021</t>
  </si>
  <si>
    <t>15.12.2021</t>
  </si>
  <si>
    <t>16.12.2021</t>
  </si>
  <si>
    <t>17.12.2021</t>
  </si>
  <si>
    <t>20.12.2021</t>
  </si>
  <si>
    <t>21.12.2021</t>
  </si>
  <si>
    <t>22.12.2021</t>
  </si>
  <si>
    <t>23.12.2021</t>
  </si>
  <si>
    <t>24.12.2021</t>
  </si>
  <si>
    <t>27.12.2021</t>
  </si>
  <si>
    <t>28.12.2021</t>
  </si>
  <si>
    <t>29.12.2021</t>
  </si>
  <si>
    <t>30.12.2021</t>
  </si>
  <si>
    <t>31.12.2021</t>
  </si>
  <si>
    <t>ЮМАНИ ООО НКО / //Реестр//  Количество 4. Перечисление денежных средств по договору НЭК.29691.02 по реестру за 12.12.2021. Без НДС</t>
  </si>
  <si>
    <t>ЮМАНИ ООО НКО / //Реестр//  Количество 1. Перечисление денежных средств по договору НЭК.29691.02 по реестру за 10.12.2021. Без НДС</t>
  </si>
  <si>
    <t>ЮМАНИ ООО НКО / //Реестр//  Количество 1. Перечисление денежных средств по договору НЭК.29691.02 по реестру за 13.12.2021. Без НДС</t>
  </si>
  <si>
    <t>ЮМАНИ ООО НКО / //Реестр//  Количество 4. Перечисление денежных средств по договору НЭК.29691.02 по реестру за 14.12.2021. Без НДС</t>
  </si>
  <si>
    <t>ЮМАНИ ООО НКО / //Реестр//  Количество 1. Перечисление денежных средств по договору НЭК.29691.02 по реестру за 15.12.2021. Без НДС</t>
  </si>
  <si>
    <t>ЮМАНИ ООО НКО / //Реестр//  Количество 2. Перечисление денежных средств по договору НЭК.29691.02 по реестру за 16.12.2021. Без НДС</t>
  </si>
  <si>
    <t>ЮМАНИ ООО НКО / //Реестр//  Количество 2. Перечисление денежных средств по договору НЭК.29691.02 по реестру за 17.12.2021. Без НДС</t>
  </si>
  <si>
    <t>ЮМАНИ ООО НКО / //Реестр//  Количество 2. Перечисление денежных средств по договору НЭК.29691.02 по реестру за 20.12.2021. Без НДС</t>
  </si>
  <si>
    <t>ЮМАНИ ООО НКО / //Реестр//  Количество 4. Перечисление денежных средств по договору НЭК.29691.02 по реестру за 21.12.2021. Без НДС</t>
  </si>
  <si>
    <t>ЮМАНИ ООО НКО / //Реестр//  Количество 3. Перечисление денежных средств по договору НЭК.29691.02 по реестру за 22.12.2021. Без НДС</t>
  </si>
  <si>
    <t>ЮМАНИ ООО НКО / //Реестр//  Количество 1. Перечисление денежных средств по договору НЭК.29691.02 по реестру за 23.12.2021. Без НДС</t>
  </si>
  <si>
    <t>ЮМАНИ ООО НКО / //Реестр//  Количество 1. Перечисление денежных средств по договору НЭК.29691.02 по реестру за 26.12.2021. Без НДС</t>
  </si>
  <si>
    <t>ЮМАНИ ООО НКО / //Реестр//  Количество 1. Перечисление денежных средств по договору НЭК.29691.02 по реестру за 25.12.2021. Без НДС</t>
  </si>
  <si>
    <t>ЮМАНИ ООО НКО / //Реестр//  Количество 1. Перечисление денежных средств по договору НЭК.29691.02 по реестру за 24.12.2021. Без НДС</t>
  </si>
  <si>
    <t>ЮМАНИ ООО НКО / //Реестр//  Количество 2. Перечисление денежных средств по договору НЭК.29691.02 по реестру за 27.12.2021. Без НДС</t>
  </si>
  <si>
    <t>ЮМАНИ ООО НКО / //Реестр//  Количество 7. Перечисление денежных средств по договору НЭК.29691.02 по реестру за 28.12.2021. Без НДС</t>
  </si>
  <si>
    <t>ЮМАНИ ООО НКО / //Реестр//  Количество 5. Перечисление денежных средств по договору НЭК.29691.02 по реестру за 29.12.2021. Без НДС</t>
  </si>
  <si>
    <t>ЮМАНИ ООО НКО / //Реестр//  Количество 2. Перечисление денежных средств по договору НЭК.29691.02 по реестру за 30.12.2021. Без НДС</t>
  </si>
  <si>
    <t>УФК по Московской области (Совет депутатов городского округа Истра)</t>
  </si>
  <si>
    <t>ВЕКТОР РОСТА ООО</t>
  </si>
  <si>
    <t>СМУ-777 ООО</t>
  </si>
  <si>
    <t>ПРОЕКТ-ДЕВЕЛОПМЕНТ ООО</t>
  </si>
  <si>
    <t>ГЕФЕСТ-СТРОЙ ООО</t>
  </si>
  <si>
    <t>СЛАВТРАНС-СЕРВИС АО</t>
  </si>
  <si>
    <t>Клубничкин Сергей Владимирович</t>
  </si>
  <si>
    <t>ПЛЕЯДА ООО</t>
  </si>
  <si>
    <t>ДИАЛ ГРУПП ЛОДЖИСТИК ООО</t>
  </si>
  <si>
    <t>МФС АО</t>
  </si>
  <si>
    <t>Пожертвования за  2021 г.</t>
  </si>
  <si>
    <t>Справочно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</si>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</sst>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87">
    <xf numFmtId="0" fontId="0" fillId="0" borderId="0" xfId="0"/>
    <xf numFmtId="0" fontId="2" fillId="0" borderId="0" xfId="0" applyFont="1"/>
    <xf numFmtId="14" fontId="3" fillId="2" borderId="1" xfId="0" applyNumberFormat="1" applyFont="1" applyFill="1" applyBorder="1" applyAlignment="1">
      <alignment horizontal="center" vertical="center"/>
    </xf>
    <xf numFmtId="165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4" fontId="3" fillId="2" borderId="3" xfId="0" applyNumberFormat="1" applyFont="1" applyFill="1" applyBorder="1" applyAlignment="1">
      <alignment horizontal="center" vertical="center"/>
    </xf>
    <xf numFmtId="165" fontId="3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0" xfId="0" applyFont="1"/>
    <xf numFmtId="4" fontId="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Border="1"/>
    <xf numFmtId="14" fontId="4" fillId="0" borderId="0" xfId="0" applyNumberFormat="1" applyFont="1"/>
    <xf numFmtId="0" fontId="6" fillId="0" borderId="3" xfId="0" applyFont="1" applyBorder="1"/>
    <xf numFmtId="2" fontId="6" fillId="0" borderId="3" xfId="0" applyNumberFormat="1" applyFont="1" applyBorder="1"/>
    <xf numFmtId="4" fontId="6" fillId="0" borderId="3" xfId="0" applyNumberFormat="1" applyFont="1" applyBorder="1"/>
    <xf numFmtId="166" fontId="8" fillId="0" borderId="5" xfId="0" applyNumberFormat="1" applyFont="1" applyFill="1" applyBorder="1" applyAlignment="1">
      <alignment horizontal="right" vertical="center" wrapText="1" shrinkToFit="1"/>
    </xf>
    <xf numFmtId="0" fontId="0" fillId="0" borderId="3" xfId="0" applyBorder="1" applyAlignment="1">
      <alignment wrapText="1"/>
    </xf>
    <xf numFmtId="0" fontId="7" fillId="3" borderId="3" xfId="0" applyFont="1" applyFill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165" fontId="3" fillId="2" borderId="9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9" fillId="0" borderId="3" xfId="3" applyNumberFormat="1" applyFont="1" applyBorder="1" applyAlignment="1">
      <alignment horizontal="right" vertical="top"/>
    </xf>
    <xf numFmtId="4" fontId="9" fillId="0" borderId="3" xfId="3" applyNumberFormat="1" applyFont="1" applyBorder="1" applyAlignment="1">
      <alignment horizontal="right" vertical="top"/>
    </xf>
    <xf numFmtId="0" fontId="9" fillId="0" borderId="3" xfId="3" applyNumberFormat="1" applyFont="1" applyBorder="1" applyAlignment="1">
      <alignment vertical="top" wrapText="1"/>
    </xf>
    <xf numFmtId="14" fontId="10" fillId="2" borderId="1" xfId="0" applyNumberFormat="1" applyFont="1" applyFill="1" applyBorder="1" applyAlignment="1">
      <alignment horizontal="center" vertical="center"/>
    </xf>
    <xf numFmtId="165" fontId="10" fillId="2" borderId="2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3" xfId="0" applyFont="1" applyBorder="1"/>
    <xf numFmtId="0" fontId="12" fillId="0" borderId="0" xfId="0" applyFont="1"/>
    <xf numFmtId="14" fontId="12" fillId="0" borderId="0" xfId="0" applyNumberFormat="1" applyFont="1"/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4" fontId="2" fillId="0" borderId="7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right" vertical="top"/>
    </xf>
    <xf numFmtId="0" fontId="2" fillId="0" borderId="7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4" fontId="9" fillId="0" borderId="3" xfId="2" applyNumberFormat="1" applyFont="1" applyBorder="1" applyAlignment="1">
      <alignment horizontal="right" vertical="top"/>
    </xf>
    <xf numFmtId="2" fontId="9" fillId="0" borderId="3" xfId="2" applyNumberFormat="1" applyFont="1" applyBorder="1" applyAlignment="1">
      <alignment horizontal="right" vertical="top"/>
    </xf>
    <xf numFmtId="0" fontId="9" fillId="0" borderId="3" xfId="2" applyNumberFormat="1" applyFont="1" applyBorder="1" applyAlignment="1">
      <alignment vertical="top" wrapText="1"/>
    </xf>
    <xf numFmtId="14" fontId="9" fillId="0" borderId="3" xfId="3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/>
    </xf>
    <xf numFmtId="165" fontId="2" fillId="0" borderId="3" xfId="1" applyFont="1" applyBorder="1"/>
    <xf numFmtId="14" fontId="2" fillId="0" borderId="3" xfId="0" applyNumberFormat="1" applyFont="1" applyBorder="1" applyAlignment="1">
      <alignment horizontal="left" vertical="top" wrapText="1"/>
    </xf>
    <xf numFmtId="165" fontId="6" fillId="0" borderId="3" xfId="0" applyNumberFormat="1" applyFont="1" applyBorder="1"/>
    <xf numFmtId="165" fontId="2" fillId="0" borderId="3" xfId="1" applyFont="1" applyBorder="1" applyAlignment="1">
      <alignment horizontal="center"/>
    </xf>
    <xf numFmtId="0" fontId="0" fillId="4" borderId="3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0" xfId="0" applyFont="1" applyFill="1"/>
    <xf numFmtId="0" fontId="2" fillId="4" borderId="3" xfId="0" applyFont="1" applyFill="1" applyBorder="1"/>
    <xf numFmtId="165" fontId="2" fillId="4" borderId="3" xfId="1" applyFont="1" applyFill="1" applyBorder="1"/>
    <xf numFmtId="165" fontId="0" fillId="4" borderId="3" xfId="1" applyFont="1" applyFill="1" applyBorder="1"/>
    <xf numFmtId="165" fontId="0" fillId="4" borderId="3" xfId="0" applyNumberFormat="1" applyFont="1" applyFill="1" applyBorder="1"/>
    <xf numFmtId="164" fontId="0" fillId="4" borderId="3" xfId="0" applyNumberFormat="1" applyFont="1" applyFill="1" applyBorder="1"/>
    <xf numFmtId="0" fontId="6" fillId="4" borderId="3" xfId="0" applyFont="1" applyFill="1" applyBorder="1"/>
    <xf numFmtId="165" fontId="13" fillId="4" borderId="3" xfId="0" applyNumberFormat="1" applyFont="1" applyFill="1" applyBorder="1"/>
    <xf numFmtId="0" fontId="0" fillId="0" borderId="0" xfId="0" applyFont="1"/>
    <xf numFmtId="14" fontId="9" fillId="0" borderId="3" xfId="3" applyNumberFormat="1" applyFont="1" applyBorder="1" applyAlignment="1">
      <alignment horizontal="left" vertical="top" wrapText="1"/>
    </xf>
    <xf numFmtId="4" fontId="11" fillId="0" borderId="0" xfId="0" applyNumberFormat="1" applyFont="1"/>
    <xf numFmtId="4" fontId="9" fillId="0" borderId="3" xfId="4" applyNumberFormat="1" applyFont="1" applyBorder="1" applyAlignment="1">
      <alignment horizontal="right" vertical="top"/>
    </xf>
    <xf numFmtId="2" fontId="9" fillId="0" borderId="3" xfId="4" applyNumberFormat="1" applyFont="1" applyBorder="1" applyAlignment="1">
      <alignment horizontal="right" vertical="top"/>
    </xf>
    <xf numFmtId="0" fontId="9" fillId="0" borderId="3" xfId="4" applyNumberFormat="1" applyFont="1" applyBorder="1" applyAlignment="1">
      <alignment vertical="top" wrapText="1"/>
    </xf>
    <xf numFmtId="0" fontId="9" fillId="0" borderId="3" xfId="4" applyNumberFormat="1" applyFont="1" applyBorder="1" applyAlignment="1">
      <alignment horizontal="left" vertical="top" wrapText="1"/>
    </xf>
    <xf numFmtId="14" fontId="9" fillId="0" borderId="3" xfId="4" applyNumberFormat="1" applyFont="1" applyBorder="1" applyAlignment="1">
      <alignment horizontal="left" vertical="top" wrapText="1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/>
    </xf>
    <xf numFmtId="0" fontId="9" fillId="0" borderId="0" xfId="3" applyNumberFormat="1" applyFont="1" applyBorder="1" applyAlignment="1">
      <alignment vertical="top" wrapText="1"/>
    </xf>
    <xf numFmtId="14" fontId="9" fillId="0" borderId="5" xfId="3" applyNumberFormat="1" applyFont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 wrapText="1"/>
    </xf>
    <xf numFmtId="2" fontId="11" fillId="0" borderId="0" xfId="0" applyNumberFormat="1" applyFont="1"/>
    <xf numFmtId="0" fontId="9" fillId="0" borderId="11" xfId="2" applyNumberFormat="1" applyFont="1" applyBorder="1" applyAlignment="1">
      <alignment vertical="top" wrapText="1"/>
    </xf>
    <xf numFmtId="4" fontId="14" fillId="0" borderId="3" xfId="0" applyNumberFormat="1" applyFont="1" applyBorder="1"/>
    <xf numFmtId="0" fontId="2" fillId="0" borderId="12" xfId="0" applyFont="1" applyBorder="1" applyAlignment="1">
      <alignment vertical="top" wrapText="1"/>
    </xf>
    <xf numFmtId="9" fontId="0" fillId="0" borderId="3" xfId="0" applyNumberFormat="1" applyFont="1" applyBorder="1"/>
    <xf numFmtId="0" fontId="0" fillId="0" borderId="0" xfId="0" applyAlignment="1"/>
  </cellXfs>
  <cellStyles count="5">
    <cellStyle name="Обычный" xfId="0" builtinId="0"/>
    <cellStyle name="Обычный_АТБ" xfId="3"/>
    <cellStyle name="Обычный_СБ" xfId="4"/>
    <cellStyle name="Обычный_Яндекс-деньги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opLeftCell="A131" workbookViewId="0">
      <selection activeCell="B144" sqref="B144"/>
    </sheetView>
  </sheetViews>
  <sheetFormatPr defaultColWidth="9.140625" defaultRowHeight="11.25" x14ac:dyDescent="0.2"/>
  <cols>
    <col min="1" max="1" width="14" style="32" customWidth="1"/>
    <col min="2" max="2" width="21.42578125" style="32" customWidth="1"/>
    <col min="3" max="3" width="31.7109375" style="32" customWidth="1"/>
    <col min="4" max="4" width="38.42578125" style="36" bestFit="1" customWidth="1"/>
    <col min="5" max="5" width="18.28515625" style="32" hidden="1" customWidth="1"/>
    <col min="6" max="6" width="9.140625" style="32" hidden="1" customWidth="1"/>
    <col min="7" max="7" width="14.42578125" style="32" hidden="1" customWidth="1"/>
    <col min="8" max="8" width="16.85546875" style="32" hidden="1" customWidth="1"/>
    <col min="9" max="11" width="9.140625" style="32" hidden="1" customWidth="1"/>
    <col min="12" max="16384" width="9.140625" style="32"/>
  </cols>
  <sheetData>
    <row r="1" spans="1:8" x14ac:dyDescent="0.2">
      <c r="A1" s="29" t="s">
        <v>0</v>
      </c>
      <c r="B1" s="30" t="s">
        <v>1</v>
      </c>
      <c r="C1" s="31" t="s">
        <v>2</v>
      </c>
      <c r="D1" s="31" t="s">
        <v>3</v>
      </c>
    </row>
    <row r="2" spans="1:8" s="34" customFormat="1" ht="33.75" x14ac:dyDescent="0.2">
      <c r="A2" s="46" t="s">
        <v>47</v>
      </c>
      <c r="B2" s="44">
        <v>1944</v>
      </c>
      <c r="C2" s="33" t="s">
        <v>6</v>
      </c>
      <c r="D2" s="46" t="s">
        <v>134</v>
      </c>
      <c r="H2" s="35"/>
    </row>
    <row r="3" spans="1:8" s="34" customFormat="1" ht="33.75" x14ac:dyDescent="0.2">
      <c r="A3" s="46" t="s">
        <v>47</v>
      </c>
      <c r="B3" s="44">
        <v>4860</v>
      </c>
      <c r="C3" s="33" t="s">
        <v>6</v>
      </c>
      <c r="D3" s="46" t="s">
        <v>89</v>
      </c>
      <c r="H3" s="35"/>
    </row>
    <row r="4" spans="1:8" s="34" customFormat="1" ht="33.75" x14ac:dyDescent="0.2">
      <c r="A4" s="46" t="s">
        <v>48</v>
      </c>
      <c r="B4" s="44">
        <v>97306.92</v>
      </c>
      <c r="C4" s="33" t="s">
        <v>6</v>
      </c>
      <c r="D4" s="46" t="s">
        <v>90</v>
      </c>
      <c r="H4" s="35"/>
    </row>
    <row r="5" spans="1:8" s="34" customFormat="1" ht="33.75" x14ac:dyDescent="0.2">
      <c r="A5" s="46" t="s">
        <v>49</v>
      </c>
      <c r="B5" s="45">
        <v>972</v>
      </c>
      <c r="C5" s="33" t="s">
        <v>6</v>
      </c>
      <c r="D5" s="46" t="s">
        <v>91</v>
      </c>
      <c r="H5" s="35"/>
    </row>
    <row r="6" spans="1:8" s="34" customFormat="1" ht="33.75" x14ac:dyDescent="0.2">
      <c r="A6" s="46" t="s">
        <v>50</v>
      </c>
      <c r="B6" s="44">
        <v>1069.2</v>
      </c>
      <c r="C6" s="33" t="s">
        <v>6</v>
      </c>
      <c r="D6" s="46" t="s">
        <v>92</v>
      </c>
      <c r="H6" s="35"/>
    </row>
    <row r="7" spans="1:8" s="34" customFormat="1" ht="33.75" x14ac:dyDescent="0.2">
      <c r="A7" s="46" t="s">
        <v>51</v>
      </c>
      <c r="B7" s="45">
        <v>291.60000000000002</v>
      </c>
      <c r="C7" s="33" t="s">
        <v>6</v>
      </c>
      <c r="D7" s="46" t="s">
        <v>93</v>
      </c>
      <c r="H7" s="35"/>
    </row>
    <row r="8" spans="1:8" s="34" customFormat="1" ht="33.75" x14ac:dyDescent="0.2">
      <c r="A8" s="46" t="s">
        <v>52</v>
      </c>
      <c r="B8" s="44">
        <v>2916</v>
      </c>
      <c r="C8" s="33" t="s">
        <v>6</v>
      </c>
      <c r="D8" s="46" t="s">
        <v>94</v>
      </c>
      <c r="H8" s="35"/>
    </row>
    <row r="9" spans="1:8" s="34" customFormat="1" ht="33.75" x14ac:dyDescent="0.2">
      <c r="A9" s="46" t="s">
        <v>53</v>
      </c>
      <c r="B9" s="45">
        <v>291.60000000000002</v>
      </c>
      <c r="C9" s="33" t="s">
        <v>6</v>
      </c>
      <c r="D9" s="46" t="s">
        <v>95</v>
      </c>
      <c r="H9" s="35"/>
    </row>
    <row r="10" spans="1:8" s="34" customFormat="1" ht="33.75" x14ac:dyDescent="0.2">
      <c r="A10" s="46" t="s">
        <v>54</v>
      </c>
      <c r="B10" s="44">
        <v>147063.6</v>
      </c>
      <c r="C10" s="33" t="s">
        <v>6</v>
      </c>
      <c r="D10" s="46" t="s">
        <v>96</v>
      </c>
      <c r="H10" s="35"/>
    </row>
    <row r="11" spans="1:8" s="34" customFormat="1" ht="33.75" x14ac:dyDescent="0.2">
      <c r="A11" s="46" t="s">
        <v>55</v>
      </c>
      <c r="B11" s="44">
        <v>1944</v>
      </c>
      <c r="C11" s="33" t="s">
        <v>6</v>
      </c>
      <c r="D11" s="46" t="s">
        <v>97</v>
      </c>
      <c r="H11" s="35"/>
    </row>
    <row r="12" spans="1:8" s="34" customFormat="1" ht="33.75" x14ac:dyDescent="0.2">
      <c r="A12" s="46" t="s">
        <v>56</v>
      </c>
      <c r="B12" s="44">
        <v>4860</v>
      </c>
      <c r="C12" s="33" t="s">
        <v>6</v>
      </c>
      <c r="D12" s="46" t="s">
        <v>98</v>
      </c>
      <c r="H12" s="35"/>
    </row>
    <row r="13" spans="1:8" s="34" customFormat="1" ht="33.75" x14ac:dyDescent="0.2">
      <c r="A13" s="46" t="s">
        <v>57</v>
      </c>
      <c r="B13" s="45">
        <v>972</v>
      </c>
      <c r="C13" s="33" t="s">
        <v>6</v>
      </c>
      <c r="D13" s="46" t="s">
        <v>99</v>
      </c>
      <c r="H13" s="35"/>
    </row>
    <row r="14" spans="1:8" s="34" customFormat="1" ht="33.75" x14ac:dyDescent="0.2">
      <c r="A14" s="46" t="s">
        <v>58</v>
      </c>
      <c r="B14" s="45">
        <v>486</v>
      </c>
      <c r="C14" s="33" t="s">
        <v>6</v>
      </c>
      <c r="D14" s="46" t="s">
        <v>100</v>
      </c>
      <c r="H14" s="35"/>
    </row>
    <row r="15" spans="1:8" s="34" customFormat="1" ht="33.75" x14ac:dyDescent="0.2">
      <c r="A15" s="46" t="s">
        <v>59</v>
      </c>
      <c r="B15" s="44">
        <v>1166.4000000000001</v>
      </c>
      <c r="C15" s="33" t="s">
        <v>6</v>
      </c>
      <c r="D15" s="46" t="s">
        <v>101</v>
      </c>
      <c r="H15" s="35"/>
    </row>
    <row r="16" spans="1:8" s="34" customFormat="1" ht="33.75" x14ac:dyDescent="0.2">
      <c r="A16" s="46" t="s">
        <v>60</v>
      </c>
      <c r="B16" s="45">
        <v>486</v>
      </c>
      <c r="C16" s="33" t="s">
        <v>6</v>
      </c>
      <c r="D16" s="46" t="s">
        <v>102</v>
      </c>
      <c r="H16" s="35"/>
    </row>
    <row r="17" spans="1:8" s="34" customFormat="1" ht="33.75" x14ac:dyDescent="0.2">
      <c r="A17" s="46" t="s">
        <v>61</v>
      </c>
      <c r="B17" s="45">
        <v>972</v>
      </c>
      <c r="C17" s="33" t="s">
        <v>6</v>
      </c>
      <c r="D17" s="46" t="s">
        <v>103</v>
      </c>
      <c r="H17" s="35"/>
    </row>
    <row r="18" spans="1:8" s="34" customFormat="1" ht="33.75" x14ac:dyDescent="0.2">
      <c r="A18" s="46" t="s">
        <v>62</v>
      </c>
      <c r="B18" s="45">
        <v>97.2</v>
      </c>
      <c r="C18" s="33" t="s">
        <v>6</v>
      </c>
      <c r="D18" s="46" t="s">
        <v>104</v>
      </c>
      <c r="H18" s="35"/>
    </row>
    <row r="19" spans="1:8" s="34" customFormat="1" ht="33.75" x14ac:dyDescent="0.2">
      <c r="A19" s="46" t="s">
        <v>63</v>
      </c>
      <c r="B19" s="44">
        <v>99144</v>
      </c>
      <c r="C19" s="33" t="s">
        <v>6</v>
      </c>
      <c r="D19" s="46" t="s">
        <v>105</v>
      </c>
      <c r="H19" s="35"/>
    </row>
    <row r="20" spans="1:8" s="34" customFormat="1" ht="33.75" x14ac:dyDescent="0.2">
      <c r="A20" s="46" t="s">
        <v>64</v>
      </c>
      <c r="B20" s="44">
        <v>7095.6</v>
      </c>
      <c r="C20" s="33" t="s">
        <v>6</v>
      </c>
      <c r="D20" s="46" t="s">
        <v>106</v>
      </c>
      <c r="H20" s="35"/>
    </row>
    <row r="21" spans="1:8" s="34" customFormat="1" ht="33.75" x14ac:dyDescent="0.2">
      <c r="A21" s="46" t="s">
        <v>65</v>
      </c>
      <c r="B21" s="45">
        <v>972</v>
      </c>
      <c r="C21" s="33" t="s">
        <v>6</v>
      </c>
      <c r="D21" s="46" t="s">
        <v>107</v>
      </c>
      <c r="H21" s="35"/>
    </row>
    <row r="22" spans="1:8" s="34" customFormat="1" ht="33.75" x14ac:dyDescent="0.2">
      <c r="A22" s="46" t="s">
        <v>66</v>
      </c>
      <c r="B22" s="45">
        <v>291.60000000000002</v>
      </c>
      <c r="C22" s="33" t="s">
        <v>6</v>
      </c>
      <c r="D22" s="46" t="s">
        <v>108</v>
      </c>
      <c r="H22" s="35"/>
    </row>
    <row r="23" spans="1:8" s="34" customFormat="1" ht="33.75" x14ac:dyDescent="0.2">
      <c r="A23" s="46" t="s">
        <v>67</v>
      </c>
      <c r="B23" s="45">
        <v>874.8</v>
      </c>
      <c r="C23" s="33" t="s">
        <v>6</v>
      </c>
      <c r="D23" s="46" t="s">
        <v>109</v>
      </c>
      <c r="H23" s="35"/>
    </row>
    <row r="24" spans="1:8" s="34" customFormat="1" ht="33.75" x14ac:dyDescent="0.2">
      <c r="A24" s="46" t="s">
        <v>68</v>
      </c>
      <c r="B24" s="45">
        <v>194.4</v>
      </c>
      <c r="C24" s="33" t="s">
        <v>6</v>
      </c>
      <c r="D24" s="46" t="s">
        <v>110</v>
      </c>
      <c r="H24" s="35"/>
    </row>
    <row r="25" spans="1:8" s="34" customFormat="1" ht="33.75" x14ac:dyDescent="0.2">
      <c r="A25" s="46" t="s">
        <v>69</v>
      </c>
      <c r="B25" s="44">
        <v>99144</v>
      </c>
      <c r="C25" s="33" t="s">
        <v>6</v>
      </c>
      <c r="D25" s="46" t="s">
        <v>111</v>
      </c>
      <c r="H25" s="35"/>
    </row>
    <row r="26" spans="1:8" s="34" customFormat="1" ht="33.75" x14ac:dyDescent="0.2">
      <c r="A26" s="46" t="s">
        <v>70</v>
      </c>
      <c r="B26" s="45">
        <v>291.60000000000002</v>
      </c>
      <c r="C26" s="33" t="s">
        <v>6</v>
      </c>
      <c r="D26" s="46" t="s">
        <v>112</v>
      </c>
      <c r="H26" s="35"/>
    </row>
    <row r="27" spans="1:8" s="34" customFormat="1" ht="33.75" x14ac:dyDescent="0.2">
      <c r="A27" s="46" t="s">
        <v>70</v>
      </c>
      <c r="B27" s="44">
        <v>6804</v>
      </c>
      <c r="C27" s="33" t="s">
        <v>6</v>
      </c>
      <c r="D27" s="46" t="s">
        <v>113</v>
      </c>
      <c r="H27" s="35"/>
    </row>
    <row r="28" spans="1:8" s="34" customFormat="1" ht="33.75" x14ac:dyDescent="0.2">
      <c r="A28" s="46" t="s">
        <v>71</v>
      </c>
      <c r="B28" s="44">
        <v>4860</v>
      </c>
      <c r="C28" s="33" t="s">
        <v>6</v>
      </c>
      <c r="D28" s="46" t="s">
        <v>114</v>
      </c>
      <c r="H28" s="35"/>
    </row>
    <row r="29" spans="1:8" s="34" customFormat="1" ht="33.75" x14ac:dyDescent="0.2">
      <c r="A29" s="46" t="s">
        <v>72</v>
      </c>
      <c r="B29" s="44">
        <v>2430</v>
      </c>
      <c r="C29" s="33" t="s">
        <v>6</v>
      </c>
      <c r="D29" s="46" t="s">
        <v>115</v>
      </c>
      <c r="H29" s="35"/>
    </row>
    <row r="30" spans="1:8" s="34" customFormat="1" ht="33.75" x14ac:dyDescent="0.2">
      <c r="A30" s="46" t="s">
        <v>73</v>
      </c>
      <c r="B30" s="45">
        <v>97.2</v>
      </c>
      <c r="C30" s="33" t="s">
        <v>6</v>
      </c>
      <c r="D30" s="46" t="s">
        <v>116</v>
      </c>
      <c r="H30" s="35"/>
    </row>
    <row r="31" spans="1:8" s="34" customFormat="1" ht="33.75" x14ac:dyDescent="0.2">
      <c r="A31" s="46" t="s">
        <v>74</v>
      </c>
      <c r="B31" s="44">
        <v>1944</v>
      </c>
      <c r="C31" s="33" t="s">
        <v>6</v>
      </c>
      <c r="D31" s="46" t="s">
        <v>117</v>
      </c>
      <c r="H31" s="35"/>
    </row>
    <row r="32" spans="1:8" s="34" customFormat="1" ht="33.75" x14ac:dyDescent="0.2">
      <c r="A32" s="46" t="s">
        <v>75</v>
      </c>
      <c r="B32" s="45">
        <v>972</v>
      </c>
      <c r="C32" s="33" t="s">
        <v>6</v>
      </c>
      <c r="D32" s="46" t="s">
        <v>118</v>
      </c>
      <c r="H32" s="35"/>
    </row>
    <row r="33" spans="1:8" s="34" customFormat="1" ht="33.75" x14ac:dyDescent="0.2">
      <c r="A33" s="46" t="s">
        <v>75</v>
      </c>
      <c r="B33" s="44">
        <v>97200</v>
      </c>
      <c r="C33" s="33" t="s">
        <v>6</v>
      </c>
      <c r="D33" s="46" t="s">
        <v>119</v>
      </c>
      <c r="H33" s="35"/>
    </row>
    <row r="34" spans="1:8" s="34" customFormat="1" ht="33.75" x14ac:dyDescent="0.2">
      <c r="A34" s="46" t="s">
        <v>76</v>
      </c>
      <c r="B34" s="44">
        <v>2711.88</v>
      </c>
      <c r="C34" s="33" t="s">
        <v>6</v>
      </c>
      <c r="D34" s="46" t="s">
        <v>120</v>
      </c>
      <c r="H34" s="35"/>
    </row>
    <row r="35" spans="1:8" s="34" customFormat="1" ht="33.75" x14ac:dyDescent="0.2">
      <c r="A35" s="46" t="s">
        <v>77</v>
      </c>
      <c r="B35" s="45">
        <v>874.8</v>
      </c>
      <c r="C35" s="33" t="s">
        <v>6</v>
      </c>
      <c r="D35" s="46" t="s">
        <v>121</v>
      </c>
      <c r="H35" s="35"/>
    </row>
    <row r="36" spans="1:8" s="34" customFormat="1" ht="33.75" x14ac:dyDescent="0.2">
      <c r="A36" s="46" t="s">
        <v>78</v>
      </c>
      <c r="B36" s="45">
        <v>583.20000000000005</v>
      </c>
      <c r="C36" s="33" t="s">
        <v>6</v>
      </c>
      <c r="D36" s="46" t="s">
        <v>122</v>
      </c>
      <c r="H36" s="35"/>
    </row>
    <row r="37" spans="1:8" s="34" customFormat="1" ht="33.75" x14ac:dyDescent="0.2">
      <c r="A37" s="46" t="s">
        <v>78</v>
      </c>
      <c r="B37" s="44">
        <v>1458</v>
      </c>
      <c r="C37" s="33" t="s">
        <v>6</v>
      </c>
      <c r="D37" s="46" t="s">
        <v>123</v>
      </c>
      <c r="H37" s="35"/>
    </row>
    <row r="38" spans="1:8" s="34" customFormat="1" ht="33.75" x14ac:dyDescent="0.2">
      <c r="A38" s="46" t="s">
        <v>79</v>
      </c>
      <c r="B38" s="45">
        <v>486</v>
      </c>
      <c r="C38" s="33" t="s">
        <v>6</v>
      </c>
      <c r="D38" s="46" t="s">
        <v>124</v>
      </c>
      <c r="H38" s="35"/>
    </row>
    <row r="39" spans="1:8" s="34" customFormat="1" ht="33.75" x14ac:dyDescent="0.2">
      <c r="A39" s="46" t="s">
        <v>80</v>
      </c>
      <c r="B39" s="44">
        <v>1166.4000000000001</v>
      </c>
      <c r="C39" s="33" t="s">
        <v>6</v>
      </c>
      <c r="D39" s="46" t="s">
        <v>125</v>
      </c>
      <c r="H39" s="35"/>
    </row>
    <row r="40" spans="1:8" s="34" customFormat="1" ht="33.75" x14ac:dyDescent="0.2">
      <c r="A40" s="46" t="s">
        <v>81</v>
      </c>
      <c r="B40" s="45">
        <v>97.2</v>
      </c>
      <c r="C40" s="33" t="s">
        <v>6</v>
      </c>
      <c r="D40" s="46" t="s">
        <v>126</v>
      </c>
      <c r="H40" s="35"/>
    </row>
    <row r="41" spans="1:8" s="34" customFormat="1" ht="33.75" x14ac:dyDescent="0.2">
      <c r="A41" s="46" t="s">
        <v>82</v>
      </c>
      <c r="B41" s="44">
        <v>14094</v>
      </c>
      <c r="C41" s="33" t="s">
        <v>6</v>
      </c>
      <c r="D41" s="46" t="s">
        <v>127</v>
      </c>
      <c r="H41" s="35"/>
    </row>
    <row r="42" spans="1:8" s="34" customFormat="1" ht="33.75" x14ac:dyDescent="0.2">
      <c r="A42" s="46" t="s">
        <v>83</v>
      </c>
      <c r="B42" s="45">
        <v>755.24</v>
      </c>
      <c r="C42" s="33" t="s">
        <v>6</v>
      </c>
      <c r="D42" s="46" t="s">
        <v>128</v>
      </c>
      <c r="H42" s="35"/>
    </row>
    <row r="43" spans="1:8" s="34" customFormat="1" ht="33.75" x14ac:dyDescent="0.2">
      <c r="A43" s="46" t="s">
        <v>84</v>
      </c>
      <c r="B43" s="44">
        <v>97200</v>
      </c>
      <c r="C43" s="33" t="s">
        <v>6</v>
      </c>
      <c r="D43" s="46" t="s">
        <v>129</v>
      </c>
      <c r="H43" s="35"/>
    </row>
    <row r="44" spans="1:8" s="34" customFormat="1" ht="33.75" x14ac:dyDescent="0.2">
      <c r="A44" s="46" t="s">
        <v>85</v>
      </c>
      <c r="B44" s="45">
        <v>874.8</v>
      </c>
      <c r="C44" s="33" t="s">
        <v>6</v>
      </c>
      <c r="D44" s="46" t="s">
        <v>130</v>
      </c>
      <c r="H44" s="35"/>
    </row>
    <row r="45" spans="1:8" s="34" customFormat="1" ht="33.75" x14ac:dyDescent="0.2">
      <c r="A45" s="46" t="s">
        <v>86</v>
      </c>
      <c r="B45" s="44">
        <v>5151.6000000000004</v>
      </c>
      <c r="C45" s="33" t="s">
        <v>6</v>
      </c>
      <c r="D45" s="46" t="s">
        <v>131</v>
      </c>
      <c r="H45" s="35"/>
    </row>
    <row r="46" spans="1:8" s="34" customFormat="1" ht="33.75" x14ac:dyDescent="0.2">
      <c r="A46" s="46" t="s">
        <v>87</v>
      </c>
      <c r="B46" s="44">
        <v>249318</v>
      </c>
      <c r="C46" s="33" t="s">
        <v>6</v>
      </c>
      <c r="D46" s="46" t="s">
        <v>132</v>
      </c>
      <c r="H46" s="35"/>
    </row>
    <row r="47" spans="1:8" s="34" customFormat="1" ht="33.75" x14ac:dyDescent="0.2">
      <c r="A47" s="46" t="s">
        <v>88</v>
      </c>
      <c r="B47" s="45">
        <v>972</v>
      </c>
      <c r="C47" s="33" t="s">
        <v>6</v>
      </c>
      <c r="D47" s="46" t="s">
        <v>133</v>
      </c>
      <c r="H47" s="35"/>
    </row>
    <row r="48" spans="1:8" s="34" customFormat="1" ht="33.75" x14ac:dyDescent="0.2">
      <c r="A48" s="46" t="s">
        <v>218</v>
      </c>
      <c r="B48" s="45">
        <v>972</v>
      </c>
      <c r="C48" s="33" t="s">
        <v>6</v>
      </c>
      <c r="D48" s="46" t="s">
        <v>288</v>
      </c>
      <c r="H48" s="35"/>
    </row>
    <row r="49" spans="1:8" s="34" customFormat="1" ht="33.75" x14ac:dyDescent="0.2">
      <c r="A49" s="46" t="s">
        <v>219</v>
      </c>
      <c r="B49" s="44">
        <v>97200</v>
      </c>
      <c r="C49" s="33" t="s">
        <v>6</v>
      </c>
      <c r="D49" s="46" t="s">
        <v>289</v>
      </c>
      <c r="H49" s="35"/>
    </row>
    <row r="50" spans="1:8" s="34" customFormat="1" ht="33.75" x14ac:dyDescent="0.2">
      <c r="A50" s="46" t="s">
        <v>220</v>
      </c>
      <c r="B50" s="45">
        <v>972</v>
      </c>
      <c r="C50" s="33" t="s">
        <v>6</v>
      </c>
      <c r="D50" s="46" t="s">
        <v>290</v>
      </c>
      <c r="H50" s="35"/>
    </row>
    <row r="51" spans="1:8" s="34" customFormat="1" ht="33.75" x14ac:dyDescent="0.2">
      <c r="A51" s="46" t="s">
        <v>221</v>
      </c>
      <c r="B51" s="45">
        <v>777.6</v>
      </c>
      <c r="C51" s="33" t="s">
        <v>6</v>
      </c>
      <c r="D51" s="46" t="s">
        <v>291</v>
      </c>
      <c r="H51" s="35"/>
    </row>
    <row r="52" spans="1:8" s="34" customFormat="1" ht="33.75" x14ac:dyDescent="0.2">
      <c r="A52" s="46" t="s">
        <v>222</v>
      </c>
      <c r="B52" s="44">
        <v>14580</v>
      </c>
      <c r="C52" s="33" t="s">
        <v>6</v>
      </c>
      <c r="D52" s="46" t="s">
        <v>292</v>
      </c>
      <c r="H52" s="35"/>
    </row>
    <row r="53" spans="1:8" s="34" customFormat="1" ht="33.75" x14ac:dyDescent="0.2">
      <c r="A53" s="46" t="s">
        <v>223</v>
      </c>
      <c r="B53" s="44">
        <v>1944</v>
      </c>
      <c r="C53" s="33" t="s">
        <v>6</v>
      </c>
      <c r="D53" s="46" t="s">
        <v>293</v>
      </c>
      <c r="H53" s="35"/>
    </row>
    <row r="54" spans="1:8" s="34" customFormat="1" ht="33.75" x14ac:dyDescent="0.2">
      <c r="A54" s="46" t="s">
        <v>224</v>
      </c>
      <c r="B54" s="45">
        <v>972</v>
      </c>
      <c r="C54" s="33" t="s">
        <v>6</v>
      </c>
      <c r="D54" s="46" t="s">
        <v>294</v>
      </c>
      <c r="H54" s="35"/>
    </row>
    <row r="55" spans="1:8" s="34" customFormat="1" ht="33.75" x14ac:dyDescent="0.2">
      <c r="A55" s="46" t="s">
        <v>225</v>
      </c>
      <c r="B55" s="44">
        <v>10692</v>
      </c>
      <c r="C55" s="33" t="s">
        <v>6</v>
      </c>
      <c r="D55" s="46" t="s">
        <v>295</v>
      </c>
      <c r="H55" s="35"/>
    </row>
    <row r="56" spans="1:8" s="34" customFormat="1" ht="33.75" x14ac:dyDescent="0.2">
      <c r="A56" s="46" t="s">
        <v>226</v>
      </c>
      <c r="B56" s="44">
        <v>4860</v>
      </c>
      <c r="C56" s="33" t="s">
        <v>6</v>
      </c>
      <c r="D56" s="46" t="s">
        <v>296</v>
      </c>
      <c r="H56" s="35"/>
    </row>
    <row r="57" spans="1:8" s="34" customFormat="1" ht="33.75" x14ac:dyDescent="0.2">
      <c r="A57" s="46" t="s">
        <v>227</v>
      </c>
      <c r="B57" s="45">
        <v>972</v>
      </c>
      <c r="C57" s="33" t="s">
        <v>6</v>
      </c>
      <c r="D57" s="46" t="s">
        <v>297</v>
      </c>
      <c r="H57" s="35"/>
    </row>
    <row r="58" spans="1:8" s="34" customFormat="1" ht="33.75" x14ac:dyDescent="0.2">
      <c r="A58" s="46" t="s">
        <v>228</v>
      </c>
      <c r="B58" s="45">
        <v>972</v>
      </c>
      <c r="C58" s="33" t="s">
        <v>6</v>
      </c>
      <c r="D58" s="46" t="s">
        <v>298</v>
      </c>
      <c r="H58" s="35"/>
    </row>
    <row r="59" spans="1:8" s="34" customFormat="1" ht="33.75" x14ac:dyDescent="0.2">
      <c r="A59" s="46" t="s">
        <v>229</v>
      </c>
      <c r="B59" s="45">
        <v>972</v>
      </c>
      <c r="C59" s="33" t="s">
        <v>6</v>
      </c>
      <c r="D59" s="46" t="s">
        <v>299</v>
      </c>
      <c r="H59" s="35"/>
    </row>
    <row r="60" spans="1:8" s="34" customFormat="1" ht="33.75" x14ac:dyDescent="0.2">
      <c r="A60" s="46" t="s">
        <v>230</v>
      </c>
      <c r="B60" s="45">
        <v>194.4</v>
      </c>
      <c r="C60" s="33" t="s">
        <v>6</v>
      </c>
      <c r="D60" s="46" t="s">
        <v>300</v>
      </c>
      <c r="H60" s="35"/>
    </row>
    <row r="61" spans="1:8" s="34" customFormat="1" ht="33.75" x14ac:dyDescent="0.2">
      <c r="A61" s="46" t="s">
        <v>231</v>
      </c>
      <c r="B61" s="44">
        <v>98172</v>
      </c>
      <c r="C61" s="33" t="s">
        <v>6</v>
      </c>
      <c r="D61" s="46" t="s">
        <v>301</v>
      </c>
      <c r="H61" s="35"/>
    </row>
    <row r="62" spans="1:8" s="34" customFormat="1" ht="33.75" x14ac:dyDescent="0.2">
      <c r="A62" s="46" t="s">
        <v>232</v>
      </c>
      <c r="B62" s="44">
        <v>1944</v>
      </c>
      <c r="C62" s="33" t="s">
        <v>6</v>
      </c>
      <c r="D62" s="46" t="s">
        <v>302</v>
      </c>
      <c r="H62" s="35"/>
    </row>
    <row r="63" spans="1:8" s="34" customFormat="1" ht="33.75" x14ac:dyDescent="0.2">
      <c r="A63" s="46" t="s">
        <v>233</v>
      </c>
      <c r="B63" s="44">
        <v>40824</v>
      </c>
      <c r="C63" s="33" t="s">
        <v>6</v>
      </c>
      <c r="D63" s="46" t="s">
        <v>303</v>
      </c>
      <c r="H63" s="35"/>
    </row>
    <row r="64" spans="1:8" s="34" customFormat="1" ht="33.75" x14ac:dyDescent="0.2">
      <c r="A64" s="46" t="s">
        <v>234</v>
      </c>
      <c r="B64" s="44">
        <v>4957.2</v>
      </c>
      <c r="C64" s="33" t="s">
        <v>6</v>
      </c>
      <c r="D64" s="46" t="s">
        <v>304</v>
      </c>
      <c r="H64" s="35"/>
    </row>
    <row r="65" spans="1:8" s="34" customFormat="1" ht="33.75" x14ac:dyDescent="0.2">
      <c r="A65" s="46" t="s">
        <v>235</v>
      </c>
      <c r="B65" s="45">
        <v>972</v>
      </c>
      <c r="C65" s="33" t="s">
        <v>6</v>
      </c>
      <c r="D65" s="46" t="s">
        <v>305</v>
      </c>
      <c r="H65" s="35"/>
    </row>
    <row r="66" spans="1:8" s="34" customFormat="1" ht="33.75" x14ac:dyDescent="0.2">
      <c r="A66" s="46" t="s">
        <v>236</v>
      </c>
      <c r="B66" s="44">
        <v>5832</v>
      </c>
      <c r="C66" s="33" t="s">
        <v>6</v>
      </c>
      <c r="D66" s="46" t="s">
        <v>306</v>
      </c>
      <c r="H66" s="35"/>
    </row>
    <row r="67" spans="1:8" s="34" customFormat="1" ht="33.75" x14ac:dyDescent="0.2">
      <c r="A67" s="46" t="s">
        <v>237</v>
      </c>
      <c r="B67" s="44">
        <v>4860</v>
      </c>
      <c r="C67" s="33" t="s">
        <v>6</v>
      </c>
      <c r="D67" s="46" t="s">
        <v>307</v>
      </c>
      <c r="H67" s="35"/>
    </row>
    <row r="68" spans="1:8" s="34" customFormat="1" ht="33.75" x14ac:dyDescent="0.2">
      <c r="A68" s="46" t="s">
        <v>238</v>
      </c>
      <c r="B68" s="45">
        <v>486</v>
      </c>
      <c r="C68" s="33" t="s">
        <v>6</v>
      </c>
      <c r="D68" s="46" t="s">
        <v>308</v>
      </c>
      <c r="H68" s="35"/>
    </row>
    <row r="69" spans="1:8" s="34" customFormat="1" ht="33.75" x14ac:dyDescent="0.2">
      <c r="A69" s="46" t="s">
        <v>239</v>
      </c>
      <c r="B69" s="45">
        <v>972</v>
      </c>
      <c r="C69" s="33" t="s">
        <v>6</v>
      </c>
      <c r="D69" s="46" t="s">
        <v>309</v>
      </c>
      <c r="H69" s="35"/>
    </row>
    <row r="70" spans="1:8" s="34" customFormat="1" ht="33.75" x14ac:dyDescent="0.2">
      <c r="A70" s="46" t="s">
        <v>240</v>
      </c>
      <c r="B70" s="44">
        <v>25952.400000000001</v>
      </c>
      <c r="C70" s="33" t="s">
        <v>6</v>
      </c>
      <c r="D70" s="46" t="s">
        <v>310</v>
      </c>
      <c r="H70" s="35"/>
    </row>
    <row r="71" spans="1:8" s="34" customFormat="1" ht="33.75" x14ac:dyDescent="0.2">
      <c r="A71" s="46" t="s">
        <v>241</v>
      </c>
      <c r="B71" s="45">
        <v>972</v>
      </c>
      <c r="C71" s="33" t="s">
        <v>6</v>
      </c>
      <c r="D71" s="46" t="s">
        <v>311</v>
      </c>
      <c r="H71" s="35"/>
    </row>
    <row r="72" spans="1:8" s="34" customFormat="1" ht="33.75" x14ac:dyDescent="0.2">
      <c r="A72" s="46" t="s">
        <v>241</v>
      </c>
      <c r="B72" s="44">
        <v>6901.2</v>
      </c>
      <c r="C72" s="33" t="s">
        <v>6</v>
      </c>
      <c r="D72" s="46" t="s">
        <v>312</v>
      </c>
      <c r="H72" s="35"/>
    </row>
    <row r="73" spans="1:8" s="34" customFormat="1" ht="33.75" x14ac:dyDescent="0.2">
      <c r="A73" s="46" t="s">
        <v>242</v>
      </c>
      <c r="B73" s="44">
        <v>97686</v>
      </c>
      <c r="C73" s="33" t="s">
        <v>6</v>
      </c>
      <c r="D73" s="46" t="s">
        <v>313</v>
      </c>
      <c r="H73" s="35"/>
    </row>
    <row r="74" spans="1:8" s="34" customFormat="1" ht="33.75" x14ac:dyDescent="0.2">
      <c r="A74" s="46" t="s">
        <v>243</v>
      </c>
      <c r="B74" s="45">
        <v>583.20000000000005</v>
      </c>
      <c r="C74" s="33" t="s">
        <v>6</v>
      </c>
      <c r="D74" s="46" t="s">
        <v>314</v>
      </c>
      <c r="H74" s="35"/>
    </row>
    <row r="75" spans="1:8" s="34" customFormat="1" ht="33.75" x14ac:dyDescent="0.2">
      <c r="A75" s="46" t="s">
        <v>243</v>
      </c>
      <c r="B75" s="44">
        <v>2138.4</v>
      </c>
      <c r="C75" s="33" t="s">
        <v>6</v>
      </c>
      <c r="D75" s="46" t="s">
        <v>315</v>
      </c>
      <c r="H75" s="35"/>
    </row>
    <row r="76" spans="1:8" s="34" customFormat="1" ht="33.75" x14ac:dyDescent="0.2">
      <c r="A76" s="46" t="s">
        <v>244</v>
      </c>
      <c r="B76" s="44">
        <v>2527.1999999999998</v>
      </c>
      <c r="C76" s="33" t="s">
        <v>6</v>
      </c>
      <c r="D76" s="46" t="s">
        <v>316</v>
      </c>
      <c r="H76" s="35"/>
    </row>
    <row r="77" spans="1:8" s="34" customFormat="1" ht="33.75" x14ac:dyDescent="0.2">
      <c r="A77" s="46" t="s">
        <v>245</v>
      </c>
      <c r="B77" s="44">
        <v>1749.6</v>
      </c>
      <c r="C77" s="33" t="s">
        <v>6</v>
      </c>
      <c r="D77" s="46" t="s">
        <v>317</v>
      </c>
      <c r="H77" s="35"/>
    </row>
    <row r="78" spans="1:8" s="34" customFormat="1" ht="33.75" x14ac:dyDescent="0.2">
      <c r="A78" s="46" t="s">
        <v>246</v>
      </c>
      <c r="B78" s="45">
        <v>486</v>
      </c>
      <c r="C78" s="33" t="s">
        <v>6</v>
      </c>
      <c r="D78" s="46" t="s">
        <v>318</v>
      </c>
      <c r="H78" s="35"/>
    </row>
    <row r="79" spans="1:8" s="34" customFormat="1" ht="33.75" x14ac:dyDescent="0.2">
      <c r="A79" s="46" t="s">
        <v>247</v>
      </c>
      <c r="B79" s="45">
        <v>97.2</v>
      </c>
      <c r="C79" s="33" t="s">
        <v>6</v>
      </c>
      <c r="D79" s="46" t="s">
        <v>319</v>
      </c>
      <c r="H79" s="35"/>
    </row>
    <row r="80" spans="1:8" s="34" customFormat="1" ht="33.75" x14ac:dyDescent="0.2">
      <c r="A80" s="46" t="s">
        <v>248</v>
      </c>
      <c r="B80" s="45">
        <v>972</v>
      </c>
      <c r="C80" s="33" t="s">
        <v>6</v>
      </c>
      <c r="D80" s="46" t="s">
        <v>320</v>
      </c>
      <c r="H80" s="35"/>
    </row>
    <row r="81" spans="1:8" s="34" customFormat="1" ht="33.75" x14ac:dyDescent="0.2">
      <c r="A81" s="46" t="s">
        <v>249</v>
      </c>
      <c r="B81" s="44">
        <v>7290</v>
      </c>
      <c r="C81" s="33" t="s">
        <v>6</v>
      </c>
      <c r="D81" s="46" t="s">
        <v>321</v>
      </c>
      <c r="H81" s="35"/>
    </row>
    <row r="82" spans="1:8" s="34" customFormat="1" ht="33.75" x14ac:dyDescent="0.2">
      <c r="A82" s="46" t="s">
        <v>250</v>
      </c>
      <c r="B82" s="45">
        <v>972</v>
      </c>
      <c r="C82" s="33" t="s">
        <v>6</v>
      </c>
      <c r="D82" s="46" t="s">
        <v>322</v>
      </c>
      <c r="H82" s="35"/>
    </row>
    <row r="83" spans="1:8" s="34" customFormat="1" ht="33.75" x14ac:dyDescent="0.2">
      <c r="A83" s="46" t="s">
        <v>251</v>
      </c>
      <c r="B83" s="45">
        <v>592.91999999999996</v>
      </c>
      <c r="C83" s="33" t="s">
        <v>6</v>
      </c>
      <c r="D83" s="46" t="s">
        <v>323</v>
      </c>
      <c r="H83" s="35"/>
    </row>
    <row r="84" spans="1:8" s="34" customFormat="1" ht="33.75" x14ac:dyDescent="0.2">
      <c r="A84" s="46" t="s">
        <v>252</v>
      </c>
      <c r="B84" s="45">
        <v>291.60000000000002</v>
      </c>
      <c r="C84" s="33" t="s">
        <v>6</v>
      </c>
      <c r="D84" s="46" t="s">
        <v>324</v>
      </c>
      <c r="H84" s="35"/>
    </row>
    <row r="85" spans="1:8" s="34" customFormat="1" ht="33.75" x14ac:dyDescent="0.2">
      <c r="A85" s="46" t="s">
        <v>253</v>
      </c>
      <c r="B85" s="45">
        <v>972</v>
      </c>
      <c r="C85" s="33" t="s">
        <v>6</v>
      </c>
      <c r="D85" s="46" t="s">
        <v>325</v>
      </c>
      <c r="H85" s="35"/>
    </row>
    <row r="86" spans="1:8" s="34" customFormat="1" ht="33.75" x14ac:dyDescent="0.2">
      <c r="A86" s="46" t="s">
        <v>254</v>
      </c>
      <c r="B86" s="45">
        <v>291.60000000000002</v>
      </c>
      <c r="C86" s="33" t="s">
        <v>6</v>
      </c>
      <c r="D86" s="46" t="s">
        <v>326</v>
      </c>
      <c r="H86" s="35"/>
    </row>
    <row r="87" spans="1:8" s="34" customFormat="1" ht="33.75" x14ac:dyDescent="0.2">
      <c r="A87" s="46" t="s">
        <v>255</v>
      </c>
      <c r="B87" s="45">
        <v>972</v>
      </c>
      <c r="C87" s="33" t="s">
        <v>6</v>
      </c>
      <c r="D87" s="46" t="s">
        <v>327</v>
      </c>
      <c r="H87" s="35"/>
    </row>
    <row r="88" spans="1:8" s="34" customFormat="1" ht="33.75" x14ac:dyDescent="0.2">
      <c r="A88" s="46" t="s">
        <v>256</v>
      </c>
      <c r="B88" s="44">
        <v>2916</v>
      </c>
      <c r="C88" s="33" t="s">
        <v>6</v>
      </c>
      <c r="D88" s="46" t="s">
        <v>328</v>
      </c>
      <c r="H88" s="35"/>
    </row>
    <row r="89" spans="1:8" s="34" customFormat="1" ht="33.75" x14ac:dyDescent="0.2">
      <c r="A89" s="46" t="s">
        <v>257</v>
      </c>
      <c r="B89" s="44">
        <v>2624.4</v>
      </c>
      <c r="C89" s="33" t="s">
        <v>6</v>
      </c>
      <c r="D89" s="46" t="s">
        <v>329</v>
      </c>
      <c r="H89" s="35"/>
    </row>
    <row r="90" spans="1:8" s="34" customFormat="1" ht="33.75" x14ac:dyDescent="0.2">
      <c r="A90" s="46" t="s">
        <v>258</v>
      </c>
      <c r="B90" s="44">
        <v>2916</v>
      </c>
      <c r="C90" s="33" t="s">
        <v>6</v>
      </c>
      <c r="D90" s="46" t="s">
        <v>330</v>
      </c>
      <c r="H90" s="35"/>
    </row>
    <row r="91" spans="1:8" s="34" customFormat="1" ht="33.75" x14ac:dyDescent="0.2">
      <c r="A91" s="46" t="s">
        <v>259</v>
      </c>
      <c r="B91" s="45">
        <v>486</v>
      </c>
      <c r="C91" s="33" t="s">
        <v>6</v>
      </c>
      <c r="D91" s="46" t="s">
        <v>331</v>
      </c>
      <c r="H91" s="35"/>
    </row>
    <row r="92" spans="1:8" s="34" customFormat="1" ht="33.75" x14ac:dyDescent="0.2">
      <c r="A92" s="46" t="s">
        <v>260</v>
      </c>
      <c r="B92" s="44">
        <v>4860</v>
      </c>
      <c r="C92" s="33" t="s">
        <v>6</v>
      </c>
      <c r="D92" s="46" t="s">
        <v>332</v>
      </c>
      <c r="H92" s="35"/>
    </row>
    <row r="93" spans="1:8" s="34" customFormat="1" ht="33.75" x14ac:dyDescent="0.2">
      <c r="A93" s="46" t="s">
        <v>261</v>
      </c>
      <c r="B93" s="44">
        <v>3159</v>
      </c>
      <c r="C93" s="33" t="s">
        <v>6</v>
      </c>
      <c r="D93" s="46" t="s">
        <v>333</v>
      </c>
      <c r="H93" s="35"/>
    </row>
    <row r="94" spans="1:8" s="34" customFormat="1" ht="33.75" x14ac:dyDescent="0.2">
      <c r="A94" s="46" t="s">
        <v>262</v>
      </c>
      <c r="B94" s="45">
        <v>291.60000000000002</v>
      </c>
      <c r="C94" s="33" t="s">
        <v>6</v>
      </c>
      <c r="D94" s="46" t="s">
        <v>334</v>
      </c>
      <c r="H94" s="35"/>
    </row>
    <row r="95" spans="1:8" ht="22.5" customHeight="1" x14ac:dyDescent="0.2">
      <c r="A95" s="46" t="s">
        <v>263</v>
      </c>
      <c r="B95" s="45">
        <v>291.60000000000002</v>
      </c>
      <c r="C95" s="33" t="s">
        <v>6</v>
      </c>
      <c r="D95" s="46" t="s">
        <v>335</v>
      </c>
    </row>
    <row r="96" spans="1:8" ht="33.75" x14ac:dyDescent="0.2">
      <c r="A96" s="46" t="s">
        <v>264</v>
      </c>
      <c r="B96" s="44">
        <v>1944</v>
      </c>
      <c r="C96" s="33" t="s">
        <v>6</v>
      </c>
      <c r="D96" s="46" t="s">
        <v>336</v>
      </c>
    </row>
    <row r="97" spans="1:4" ht="33.75" x14ac:dyDescent="0.2">
      <c r="A97" s="46" t="s">
        <v>265</v>
      </c>
      <c r="B97" s="44">
        <v>1555.2</v>
      </c>
      <c r="C97" s="33" t="s">
        <v>6</v>
      </c>
      <c r="D97" s="46" t="s">
        <v>337</v>
      </c>
    </row>
    <row r="98" spans="1:4" ht="33.75" x14ac:dyDescent="0.2">
      <c r="A98" s="46" t="s">
        <v>266</v>
      </c>
      <c r="B98" s="45">
        <v>48.6</v>
      </c>
      <c r="C98" s="33" t="s">
        <v>6</v>
      </c>
      <c r="D98" s="46" t="s">
        <v>338</v>
      </c>
    </row>
    <row r="99" spans="1:4" ht="33.75" x14ac:dyDescent="0.2">
      <c r="A99" s="46" t="s">
        <v>267</v>
      </c>
      <c r="B99" s="45">
        <v>583.20000000000005</v>
      </c>
      <c r="C99" s="33" t="s">
        <v>6</v>
      </c>
      <c r="D99" s="46" t="s">
        <v>339</v>
      </c>
    </row>
    <row r="100" spans="1:4" ht="33.75" x14ac:dyDescent="0.2">
      <c r="A100" s="46" t="s">
        <v>268</v>
      </c>
      <c r="B100" s="44">
        <v>4374</v>
      </c>
      <c r="C100" s="33" t="s">
        <v>6</v>
      </c>
      <c r="D100" s="46" t="s">
        <v>340</v>
      </c>
    </row>
    <row r="101" spans="1:4" ht="33.75" x14ac:dyDescent="0.2">
      <c r="A101" s="46" t="s">
        <v>269</v>
      </c>
      <c r="B101" s="45">
        <v>291.60000000000002</v>
      </c>
      <c r="C101" s="33" t="s">
        <v>6</v>
      </c>
      <c r="D101" s="46" t="s">
        <v>341</v>
      </c>
    </row>
    <row r="102" spans="1:4" ht="33.75" x14ac:dyDescent="0.2">
      <c r="A102" s="46" t="s">
        <v>270</v>
      </c>
      <c r="B102" s="44">
        <v>2235.6</v>
      </c>
      <c r="C102" s="33" t="s">
        <v>6</v>
      </c>
      <c r="D102" s="46" t="s">
        <v>342</v>
      </c>
    </row>
    <row r="103" spans="1:4" ht="33.75" x14ac:dyDescent="0.2">
      <c r="A103" s="46" t="s">
        <v>271</v>
      </c>
      <c r="B103" s="45">
        <v>486</v>
      </c>
      <c r="C103" s="33" t="s">
        <v>6</v>
      </c>
      <c r="D103" s="46" t="s">
        <v>343</v>
      </c>
    </row>
    <row r="104" spans="1:4" ht="33.75" x14ac:dyDescent="0.2">
      <c r="A104" s="46" t="s">
        <v>271</v>
      </c>
      <c r="B104" s="44">
        <v>194691.6</v>
      </c>
      <c r="C104" s="33" t="s">
        <v>6</v>
      </c>
      <c r="D104" s="46" t="s">
        <v>344</v>
      </c>
    </row>
    <row r="105" spans="1:4" ht="33.75" x14ac:dyDescent="0.2">
      <c r="A105" s="46" t="s">
        <v>272</v>
      </c>
      <c r="B105" s="44">
        <v>292377.59999999998</v>
      </c>
      <c r="C105" s="33" t="s">
        <v>6</v>
      </c>
      <c r="D105" s="46" t="s">
        <v>345</v>
      </c>
    </row>
    <row r="106" spans="1:4" ht="33.75" x14ac:dyDescent="0.2">
      <c r="A106" s="46" t="s">
        <v>273</v>
      </c>
      <c r="B106" s="44">
        <v>1512.43</v>
      </c>
      <c r="C106" s="33" t="s">
        <v>6</v>
      </c>
      <c r="D106" s="46" t="s">
        <v>346</v>
      </c>
    </row>
    <row r="107" spans="1:4" ht="33.75" x14ac:dyDescent="0.2">
      <c r="A107" s="46" t="s">
        <v>274</v>
      </c>
      <c r="B107" s="44">
        <v>1506.6</v>
      </c>
      <c r="C107" s="33" t="s">
        <v>6</v>
      </c>
      <c r="D107" s="46" t="s">
        <v>347</v>
      </c>
    </row>
    <row r="108" spans="1:4" ht="33.75" x14ac:dyDescent="0.2">
      <c r="A108" s="46" t="s">
        <v>275</v>
      </c>
      <c r="B108" s="45">
        <v>680.4</v>
      </c>
      <c r="C108" s="33" t="s">
        <v>6</v>
      </c>
      <c r="D108" s="46" t="s">
        <v>348</v>
      </c>
    </row>
    <row r="109" spans="1:4" ht="33.75" x14ac:dyDescent="0.2">
      <c r="A109" s="46" t="s">
        <v>275</v>
      </c>
      <c r="B109" s="44">
        <v>1749.6</v>
      </c>
      <c r="C109" s="33" t="s">
        <v>6</v>
      </c>
      <c r="D109" s="46" t="s">
        <v>349</v>
      </c>
    </row>
    <row r="110" spans="1:4" ht="33.75" x14ac:dyDescent="0.2">
      <c r="A110" s="46" t="s">
        <v>275</v>
      </c>
      <c r="B110" s="44">
        <v>29160</v>
      </c>
      <c r="C110" s="33" t="s">
        <v>6</v>
      </c>
      <c r="D110" s="46" t="s">
        <v>350</v>
      </c>
    </row>
    <row r="111" spans="1:4" ht="33.75" x14ac:dyDescent="0.2">
      <c r="A111" s="46" t="s">
        <v>276</v>
      </c>
      <c r="B111" s="45">
        <v>486</v>
      </c>
      <c r="C111" s="33" t="s">
        <v>6</v>
      </c>
      <c r="D111" s="46" t="s">
        <v>351</v>
      </c>
    </row>
    <row r="112" spans="1:4" ht="33.75" x14ac:dyDescent="0.2">
      <c r="A112" s="46" t="s">
        <v>277</v>
      </c>
      <c r="B112" s="45">
        <v>486</v>
      </c>
      <c r="C112" s="33" t="s">
        <v>6</v>
      </c>
      <c r="D112" s="46" t="s">
        <v>352</v>
      </c>
    </row>
    <row r="113" spans="1:4" ht="33.75" x14ac:dyDescent="0.2">
      <c r="A113" s="46" t="s">
        <v>278</v>
      </c>
      <c r="B113" s="45">
        <v>777.6</v>
      </c>
      <c r="C113" s="33" t="s">
        <v>6</v>
      </c>
      <c r="D113" s="46" t="s">
        <v>353</v>
      </c>
    </row>
    <row r="114" spans="1:4" ht="25.5" customHeight="1" x14ac:dyDescent="0.2">
      <c r="A114" s="46" t="s">
        <v>279</v>
      </c>
      <c r="B114" s="44">
        <v>2916</v>
      </c>
      <c r="C114" s="33" t="s">
        <v>6</v>
      </c>
      <c r="D114" s="46" t="s">
        <v>354</v>
      </c>
    </row>
    <row r="115" spans="1:4" ht="33.75" x14ac:dyDescent="0.2">
      <c r="A115" s="46" t="s">
        <v>280</v>
      </c>
      <c r="B115" s="44">
        <v>2332.8000000000002</v>
      </c>
      <c r="C115" s="33" t="s">
        <v>6</v>
      </c>
      <c r="D115" s="46" t="s">
        <v>355</v>
      </c>
    </row>
    <row r="116" spans="1:4" ht="33.75" x14ac:dyDescent="0.2">
      <c r="A116" s="46" t="s">
        <v>281</v>
      </c>
      <c r="B116" s="45">
        <v>486</v>
      </c>
      <c r="C116" s="33" t="s">
        <v>6</v>
      </c>
      <c r="D116" s="46" t="s">
        <v>356</v>
      </c>
    </row>
    <row r="117" spans="1:4" ht="33.75" x14ac:dyDescent="0.2">
      <c r="A117" s="46" t="s">
        <v>282</v>
      </c>
      <c r="B117" s="45">
        <v>97.2</v>
      </c>
      <c r="C117" s="33" t="s">
        <v>6</v>
      </c>
      <c r="D117" s="46" t="s">
        <v>357</v>
      </c>
    </row>
    <row r="118" spans="1:4" ht="33.75" x14ac:dyDescent="0.2">
      <c r="A118" s="46" t="s">
        <v>283</v>
      </c>
      <c r="B118" s="45">
        <v>777.6</v>
      </c>
      <c r="C118" s="33" t="s">
        <v>6</v>
      </c>
      <c r="D118" s="46" t="s">
        <v>358</v>
      </c>
    </row>
    <row r="119" spans="1:4" ht="33.75" x14ac:dyDescent="0.2">
      <c r="A119" s="46" t="s">
        <v>284</v>
      </c>
      <c r="B119" s="45">
        <v>486</v>
      </c>
      <c r="C119" s="33" t="s">
        <v>6</v>
      </c>
      <c r="D119" s="46" t="s">
        <v>359</v>
      </c>
    </row>
    <row r="120" spans="1:4" ht="33.75" x14ac:dyDescent="0.2">
      <c r="A120" s="46" t="s">
        <v>285</v>
      </c>
      <c r="B120" s="45">
        <v>97.2</v>
      </c>
      <c r="C120" s="33" t="s">
        <v>6</v>
      </c>
      <c r="D120" s="46" t="s">
        <v>360</v>
      </c>
    </row>
    <row r="121" spans="1:4" ht="33.75" x14ac:dyDescent="0.2">
      <c r="A121" s="46" t="s">
        <v>285</v>
      </c>
      <c r="B121" s="44">
        <v>1729.19</v>
      </c>
      <c r="C121" s="33" t="s">
        <v>6</v>
      </c>
      <c r="D121" s="46" t="s">
        <v>361</v>
      </c>
    </row>
    <row r="122" spans="1:4" ht="33.75" x14ac:dyDescent="0.2">
      <c r="A122" s="46" t="s">
        <v>285</v>
      </c>
      <c r="B122" s="44">
        <v>105073.2</v>
      </c>
      <c r="C122" s="33" t="s">
        <v>6</v>
      </c>
      <c r="D122" s="46" t="s">
        <v>362</v>
      </c>
    </row>
    <row r="123" spans="1:4" ht="33.75" x14ac:dyDescent="0.2">
      <c r="A123" s="46" t="s">
        <v>286</v>
      </c>
      <c r="B123" s="44">
        <v>1944</v>
      </c>
      <c r="C123" s="33" t="s">
        <v>6</v>
      </c>
      <c r="D123" s="46" t="s">
        <v>363</v>
      </c>
    </row>
    <row r="124" spans="1:4" ht="33.75" x14ac:dyDescent="0.2">
      <c r="A124" s="46" t="s">
        <v>287</v>
      </c>
      <c r="B124" s="44">
        <v>9720</v>
      </c>
      <c r="C124" s="33" t="s">
        <v>6</v>
      </c>
      <c r="D124" s="46" t="s">
        <v>364</v>
      </c>
    </row>
    <row r="125" spans="1:4" ht="33.75" x14ac:dyDescent="0.2">
      <c r="A125" s="82" t="s">
        <v>409</v>
      </c>
      <c r="B125" s="44">
        <v>3159</v>
      </c>
      <c r="C125" s="33" t="s">
        <v>6</v>
      </c>
      <c r="D125" s="46" t="s">
        <v>424</v>
      </c>
    </row>
    <row r="126" spans="1:4" ht="33.75" x14ac:dyDescent="0.2">
      <c r="A126" s="82" t="s">
        <v>409</v>
      </c>
      <c r="B126" s="44">
        <v>243000</v>
      </c>
      <c r="C126" s="33" t="s">
        <v>6</v>
      </c>
      <c r="D126" s="46" t="s">
        <v>425</v>
      </c>
    </row>
    <row r="127" spans="1:4" ht="33.75" x14ac:dyDescent="0.2">
      <c r="A127" s="82" t="s">
        <v>410</v>
      </c>
      <c r="B127" s="45">
        <v>9.7200000000000006</v>
      </c>
      <c r="C127" s="33" t="s">
        <v>6</v>
      </c>
      <c r="D127" s="46" t="s">
        <v>426</v>
      </c>
    </row>
    <row r="128" spans="1:4" ht="33.75" x14ac:dyDescent="0.2">
      <c r="A128" s="82" t="s">
        <v>411</v>
      </c>
      <c r="B128" s="44">
        <v>2012.04</v>
      </c>
      <c r="C128" s="33" t="s">
        <v>6</v>
      </c>
      <c r="D128" s="46" t="s">
        <v>427</v>
      </c>
    </row>
    <row r="129" spans="1:4" ht="33.75" x14ac:dyDescent="0.2">
      <c r="A129" s="82" t="s">
        <v>412</v>
      </c>
      <c r="B129" s="45">
        <v>972</v>
      </c>
      <c r="C129" s="33" t="s">
        <v>6</v>
      </c>
      <c r="D129" s="46" t="s">
        <v>428</v>
      </c>
    </row>
    <row r="130" spans="1:4" ht="33.75" x14ac:dyDescent="0.2">
      <c r="A130" s="82" t="s">
        <v>413</v>
      </c>
      <c r="B130" s="44">
        <v>1215</v>
      </c>
      <c r="C130" s="33" t="s">
        <v>6</v>
      </c>
      <c r="D130" s="46" t="s">
        <v>429</v>
      </c>
    </row>
    <row r="131" spans="1:4" ht="33.75" x14ac:dyDescent="0.2">
      <c r="A131" s="82" t="s">
        <v>414</v>
      </c>
      <c r="B131" s="45">
        <v>777.6</v>
      </c>
      <c r="C131" s="33" t="s">
        <v>6</v>
      </c>
      <c r="D131" s="46" t="s">
        <v>430</v>
      </c>
    </row>
    <row r="132" spans="1:4" ht="33.75" x14ac:dyDescent="0.2">
      <c r="A132" s="82" t="s">
        <v>415</v>
      </c>
      <c r="B132" s="44">
        <v>26535.599999999999</v>
      </c>
      <c r="C132" s="33" t="s">
        <v>6</v>
      </c>
      <c r="D132" s="46" t="s">
        <v>431</v>
      </c>
    </row>
    <row r="133" spans="1:4" ht="33.75" x14ac:dyDescent="0.2">
      <c r="A133" s="82" t="s">
        <v>416</v>
      </c>
      <c r="B133" s="44">
        <v>14243.69</v>
      </c>
      <c r="C133" s="33" t="s">
        <v>6</v>
      </c>
      <c r="D133" s="46" t="s">
        <v>432</v>
      </c>
    </row>
    <row r="134" spans="1:4" ht="33.75" x14ac:dyDescent="0.2">
      <c r="A134" s="82" t="s">
        <v>417</v>
      </c>
      <c r="B134" s="44">
        <v>1555.2</v>
      </c>
      <c r="C134" s="33" t="s">
        <v>6</v>
      </c>
      <c r="D134" s="46" t="s">
        <v>433</v>
      </c>
    </row>
    <row r="135" spans="1:4" ht="33.75" x14ac:dyDescent="0.2">
      <c r="A135" s="82" t="s">
        <v>418</v>
      </c>
      <c r="B135" s="45">
        <v>486</v>
      </c>
      <c r="C135" s="33" t="s">
        <v>6</v>
      </c>
      <c r="D135" s="46" t="s">
        <v>434</v>
      </c>
    </row>
    <row r="136" spans="1:4" ht="33.75" x14ac:dyDescent="0.2">
      <c r="A136" s="82" t="s">
        <v>419</v>
      </c>
      <c r="B136" s="45">
        <v>243</v>
      </c>
      <c r="C136" s="33" t="s">
        <v>6</v>
      </c>
      <c r="D136" s="46" t="s">
        <v>435</v>
      </c>
    </row>
    <row r="137" spans="1:4" ht="33.75" x14ac:dyDescent="0.2">
      <c r="A137" s="82" t="s">
        <v>419</v>
      </c>
      <c r="B137" s="45">
        <v>972</v>
      </c>
      <c r="C137" s="33" t="s">
        <v>6</v>
      </c>
      <c r="D137" s="46" t="s">
        <v>436</v>
      </c>
    </row>
    <row r="138" spans="1:4" ht="33.75" x14ac:dyDescent="0.2">
      <c r="A138" s="82" t="s">
        <v>419</v>
      </c>
      <c r="B138" s="45">
        <v>972</v>
      </c>
      <c r="C138" s="33" t="s">
        <v>6</v>
      </c>
      <c r="D138" s="46" t="s">
        <v>437</v>
      </c>
    </row>
    <row r="139" spans="1:4" ht="33.75" x14ac:dyDescent="0.2">
      <c r="A139" s="82" t="s">
        <v>420</v>
      </c>
      <c r="B139" s="44">
        <v>17301.599999999999</v>
      </c>
      <c r="C139" s="33" t="s">
        <v>6</v>
      </c>
      <c r="D139" s="46" t="s">
        <v>438</v>
      </c>
    </row>
    <row r="140" spans="1:4" ht="33.75" x14ac:dyDescent="0.2">
      <c r="A140" s="82" t="s">
        <v>421</v>
      </c>
      <c r="B140" s="44">
        <v>6123.6</v>
      </c>
      <c r="C140" s="33" t="s">
        <v>6</v>
      </c>
      <c r="D140" s="46" t="s">
        <v>439</v>
      </c>
    </row>
    <row r="141" spans="1:4" ht="33.75" x14ac:dyDescent="0.2">
      <c r="A141" s="82" t="s">
        <v>422</v>
      </c>
      <c r="B141" s="44">
        <v>2332.8000000000002</v>
      </c>
      <c r="C141" s="33" t="s">
        <v>6</v>
      </c>
      <c r="D141" s="46" t="s">
        <v>440</v>
      </c>
    </row>
    <row r="142" spans="1:4" ht="33.75" x14ac:dyDescent="0.2">
      <c r="A142" s="82" t="s">
        <v>423</v>
      </c>
      <c r="B142" s="44">
        <v>10206</v>
      </c>
      <c r="C142" s="33" t="s">
        <v>6</v>
      </c>
      <c r="D142" s="46" t="s">
        <v>441</v>
      </c>
    </row>
    <row r="143" spans="1:4" x14ac:dyDescent="0.2">
      <c r="A143" s="33" t="s">
        <v>5</v>
      </c>
      <c r="B143" s="83">
        <f>SUM(B2:B142)</f>
        <v>2422570.0300000003</v>
      </c>
      <c r="C143" s="33"/>
      <c r="D143" s="3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4" workbookViewId="0">
      <selection activeCell="B59" sqref="B59:B60"/>
    </sheetView>
  </sheetViews>
  <sheetFormatPr defaultColWidth="9.140625" defaultRowHeight="11.25" x14ac:dyDescent="0.2"/>
  <cols>
    <col min="1" max="1" width="15.85546875" style="32" customWidth="1"/>
    <col min="2" max="2" width="15.7109375" style="32" bestFit="1" customWidth="1"/>
    <col min="3" max="3" width="41.5703125" style="32" bestFit="1" customWidth="1"/>
    <col min="4" max="4" width="42.28515625" style="32" bestFit="1" customWidth="1"/>
    <col min="5" max="5" width="9.140625" style="32"/>
    <col min="6" max="6" width="31.28515625" style="32" customWidth="1"/>
    <col min="7" max="7" width="29.5703125" style="32" bestFit="1" customWidth="1"/>
    <col min="8" max="9" width="10.140625" style="32" bestFit="1" customWidth="1"/>
    <col min="10" max="16384" width="9.140625" style="32"/>
  </cols>
  <sheetData>
    <row r="1" spans="1:4" x14ac:dyDescent="0.2">
      <c r="A1" s="29" t="s">
        <v>0</v>
      </c>
      <c r="B1" s="30" t="s">
        <v>1</v>
      </c>
      <c r="C1" s="31" t="s">
        <v>2</v>
      </c>
      <c r="D1" s="31" t="s">
        <v>3</v>
      </c>
    </row>
    <row r="2" spans="1:4" s="34" customFormat="1" ht="33.75" x14ac:dyDescent="0.2">
      <c r="A2" s="28" t="s">
        <v>165</v>
      </c>
      <c r="B2" s="27">
        <v>400000</v>
      </c>
      <c r="C2" s="28" t="s">
        <v>150</v>
      </c>
      <c r="D2" s="37" t="s">
        <v>4</v>
      </c>
    </row>
    <row r="3" spans="1:4" s="34" customFormat="1" ht="33.75" x14ac:dyDescent="0.2">
      <c r="A3" s="28" t="s">
        <v>166</v>
      </c>
      <c r="B3" s="27">
        <v>20000</v>
      </c>
      <c r="C3" s="28" t="s">
        <v>151</v>
      </c>
      <c r="D3" s="37" t="s">
        <v>4</v>
      </c>
    </row>
    <row r="4" spans="1:4" s="34" customFormat="1" ht="33.75" x14ac:dyDescent="0.2">
      <c r="A4" s="28" t="s">
        <v>52</v>
      </c>
      <c r="B4" s="27">
        <v>2700000</v>
      </c>
      <c r="C4" s="28" t="s">
        <v>152</v>
      </c>
      <c r="D4" s="37" t="s">
        <v>4</v>
      </c>
    </row>
    <row r="5" spans="1:4" s="34" customFormat="1" ht="33.75" x14ac:dyDescent="0.2">
      <c r="A5" s="28" t="s">
        <v>135</v>
      </c>
      <c r="B5" s="27">
        <v>10000</v>
      </c>
      <c r="C5" s="28" t="s">
        <v>153</v>
      </c>
      <c r="D5" s="37" t="s">
        <v>4</v>
      </c>
    </row>
    <row r="6" spans="1:4" ht="33.75" x14ac:dyDescent="0.2">
      <c r="A6" s="28" t="s">
        <v>136</v>
      </c>
      <c r="B6" s="27">
        <v>50000</v>
      </c>
      <c r="C6" s="28" t="s">
        <v>154</v>
      </c>
      <c r="D6" s="37" t="s">
        <v>4</v>
      </c>
    </row>
    <row r="7" spans="1:4" ht="22.5" x14ac:dyDescent="0.2">
      <c r="A7" s="28" t="s">
        <v>137</v>
      </c>
      <c r="B7" s="27">
        <v>1000</v>
      </c>
      <c r="C7" s="28" t="s">
        <v>155</v>
      </c>
      <c r="D7" s="37" t="s">
        <v>4</v>
      </c>
    </row>
    <row r="8" spans="1:4" ht="22.5" x14ac:dyDescent="0.2">
      <c r="A8" s="28" t="s">
        <v>61</v>
      </c>
      <c r="B8" s="26">
        <v>100</v>
      </c>
      <c r="C8" s="28" t="s">
        <v>155</v>
      </c>
      <c r="D8" s="37" t="s">
        <v>4</v>
      </c>
    </row>
    <row r="9" spans="1:4" ht="33.75" x14ac:dyDescent="0.2">
      <c r="A9" s="28" t="s">
        <v>139</v>
      </c>
      <c r="B9" s="27">
        <v>2700000</v>
      </c>
      <c r="C9" s="28" t="s">
        <v>152</v>
      </c>
      <c r="D9" s="37" t="s">
        <v>4</v>
      </c>
    </row>
    <row r="10" spans="1:4" ht="22.5" x14ac:dyDescent="0.2">
      <c r="A10" s="28" t="s">
        <v>62</v>
      </c>
      <c r="B10" s="26">
        <v>153.93</v>
      </c>
      <c r="C10" s="28" t="s">
        <v>156</v>
      </c>
      <c r="D10" s="37" t="s">
        <v>4</v>
      </c>
    </row>
    <row r="11" spans="1:4" ht="22.5" x14ac:dyDescent="0.2">
      <c r="A11" s="28" t="s">
        <v>62</v>
      </c>
      <c r="B11" s="26">
        <v>100</v>
      </c>
      <c r="C11" s="28" t="s">
        <v>155</v>
      </c>
      <c r="D11" s="37" t="s">
        <v>4</v>
      </c>
    </row>
    <row r="12" spans="1:4" ht="22.5" x14ac:dyDescent="0.2">
      <c r="A12" s="28" t="s">
        <v>140</v>
      </c>
      <c r="B12" s="27">
        <v>80000</v>
      </c>
      <c r="C12" s="28" t="s">
        <v>157</v>
      </c>
      <c r="D12" s="37" t="s">
        <v>4</v>
      </c>
    </row>
    <row r="13" spans="1:4" ht="33.75" x14ac:dyDescent="0.2">
      <c r="A13" s="28" t="s">
        <v>141</v>
      </c>
      <c r="B13" s="27">
        <v>2700000</v>
      </c>
      <c r="C13" s="28" t="s">
        <v>152</v>
      </c>
      <c r="D13" s="37" t="s">
        <v>4</v>
      </c>
    </row>
    <row r="14" spans="1:4" ht="33.75" x14ac:dyDescent="0.2">
      <c r="A14" s="28" t="s">
        <v>142</v>
      </c>
      <c r="B14" s="27">
        <v>50000</v>
      </c>
      <c r="C14" s="28" t="s">
        <v>154</v>
      </c>
      <c r="D14" s="37" t="s">
        <v>4</v>
      </c>
    </row>
    <row r="15" spans="1:4" ht="33.75" x14ac:dyDescent="0.2">
      <c r="A15" s="28" t="s">
        <v>144</v>
      </c>
      <c r="B15" s="27">
        <v>2700000</v>
      </c>
      <c r="C15" s="28" t="s">
        <v>152</v>
      </c>
      <c r="D15" s="37" t="s">
        <v>4</v>
      </c>
    </row>
    <row r="16" spans="1:4" ht="33.75" x14ac:dyDescent="0.2">
      <c r="A16" s="28" t="s">
        <v>145</v>
      </c>
      <c r="B16" s="27">
        <v>2700000</v>
      </c>
      <c r="C16" s="28" t="s">
        <v>152</v>
      </c>
      <c r="D16" s="37" t="s">
        <v>4</v>
      </c>
    </row>
    <row r="17" spans="1:6" ht="22.5" x14ac:dyDescent="0.2">
      <c r="A17" s="28" t="s">
        <v>85</v>
      </c>
      <c r="B17" s="27">
        <v>150000</v>
      </c>
      <c r="C17" s="28" t="s">
        <v>160</v>
      </c>
      <c r="D17" s="37" t="s">
        <v>4</v>
      </c>
    </row>
    <row r="18" spans="1:6" ht="22.5" x14ac:dyDescent="0.2">
      <c r="A18" s="28" t="s">
        <v>84</v>
      </c>
      <c r="B18" s="27">
        <v>350000</v>
      </c>
      <c r="C18" s="28" t="s">
        <v>160</v>
      </c>
      <c r="D18" s="37" t="s">
        <v>4</v>
      </c>
    </row>
    <row r="19" spans="1:6" ht="22.5" x14ac:dyDescent="0.2">
      <c r="A19" s="28" t="s">
        <v>146</v>
      </c>
      <c r="B19" s="27">
        <v>25000</v>
      </c>
      <c r="C19" s="28" t="s">
        <v>155</v>
      </c>
      <c r="D19" s="37" t="s">
        <v>4</v>
      </c>
    </row>
    <row r="20" spans="1:6" ht="33.75" x14ac:dyDescent="0.2">
      <c r="A20" s="28" t="s">
        <v>147</v>
      </c>
      <c r="B20" s="27">
        <v>2700000</v>
      </c>
      <c r="C20" s="28" t="s">
        <v>152</v>
      </c>
      <c r="D20" s="37" t="s">
        <v>4</v>
      </c>
    </row>
    <row r="21" spans="1:6" ht="33.75" x14ac:dyDescent="0.2">
      <c r="A21" s="28" t="s">
        <v>148</v>
      </c>
      <c r="B21" s="27">
        <v>1080000</v>
      </c>
      <c r="C21" s="28" t="s">
        <v>158</v>
      </c>
      <c r="D21" s="37" t="s">
        <v>4</v>
      </c>
    </row>
    <row r="22" spans="1:6" ht="22.5" x14ac:dyDescent="0.2">
      <c r="A22" s="28" t="s">
        <v>149</v>
      </c>
      <c r="B22" s="26">
        <v>50</v>
      </c>
      <c r="C22" s="28" t="s">
        <v>155</v>
      </c>
      <c r="D22" s="37" t="s">
        <v>4</v>
      </c>
    </row>
    <row r="23" spans="1:6" x14ac:dyDescent="0.2">
      <c r="A23" s="64">
        <v>44378</v>
      </c>
      <c r="B23" s="26">
        <v>200</v>
      </c>
      <c r="C23" s="28" t="s">
        <v>365</v>
      </c>
      <c r="D23" s="37"/>
    </row>
    <row r="24" spans="1:6" x14ac:dyDescent="0.2">
      <c r="A24" s="64">
        <v>44391</v>
      </c>
      <c r="B24" s="26">
        <v>10000</v>
      </c>
      <c r="C24" s="28" t="s">
        <v>366</v>
      </c>
      <c r="D24" s="37"/>
    </row>
    <row r="25" spans="1:6" ht="33.75" x14ac:dyDescent="0.2">
      <c r="A25" s="64">
        <v>44399</v>
      </c>
      <c r="B25" s="27">
        <v>2700000</v>
      </c>
      <c r="C25" s="28" t="s">
        <v>152</v>
      </c>
      <c r="D25" s="37" t="s">
        <v>4</v>
      </c>
    </row>
    <row r="26" spans="1:6" ht="33.75" x14ac:dyDescent="0.2">
      <c r="A26" s="64">
        <v>44405</v>
      </c>
      <c r="B26" s="27">
        <v>500000</v>
      </c>
      <c r="C26" s="28" t="s">
        <v>367</v>
      </c>
      <c r="D26" s="37" t="s">
        <v>4</v>
      </c>
    </row>
    <row r="27" spans="1:6" ht="33.75" x14ac:dyDescent="0.2">
      <c r="A27" s="64">
        <v>44413</v>
      </c>
      <c r="B27" s="26">
        <v>50000</v>
      </c>
      <c r="C27" s="28" t="s">
        <v>368</v>
      </c>
      <c r="D27" s="37" t="s">
        <v>4</v>
      </c>
      <c r="F27" s="81"/>
    </row>
    <row r="28" spans="1:6" ht="33.75" x14ac:dyDescent="0.2">
      <c r="A28" s="64">
        <v>44426</v>
      </c>
      <c r="B28" s="27">
        <v>50000</v>
      </c>
      <c r="C28" s="28" t="s">
        <v>154</v>
      </c>
      <c r="D28" s="37" t="s">
        <v>4</v>
      </c>
    </row>
    <row r="29" spans="1:6" x14ac:dyDescent="0.2">
      <c r="A29" s="64">
        <v>44427</v>
      </c>
      <c r="B29" s="26">
        <v>100000</v>
      </c>
      <c r="C29" s="28" t="s">
        <v>369</v>
      </c>
      <c r="D29" s="37" t="s">
        <v>4</v>
      </c>
    </row>
    <row r="30" spans="1:6" ht="33.75" x14ac:dyDescent="0.2">
      <c r="A30" s="64">
        <v>44431</v>
      </c>
      <c r="B30" s="27">
        <v>2700000</v>
      </c>
      <c r="C30" s="28" t="s">
        <v>152</v>
      </c>
      <c r="D30" s="37" t="s">
        <v>4</v>
      </c>
    </row>
    <row r="31" spans="1:6" x14ac:dyDescent="0.2">
      <c r="A31" s="64">
        <v>44433</v>
      </c>
      <c r="B31" s="26">
        <v>300000</v>
      </c>
      <c r="C31" s="28" t="s">
        <v>370</v>
      </c>
      <c r="D31" s="37" t="s">
        <v>4</v>
      </c>
    </row>
    <row r="32" spans="1:6" x14ac:dyDescent="0.2">
      <c r="A32" s="64">
        <v>44434</v>
      </c>
      <c r="B32" s="26">
        <v>500000</v>
      </c>
      <c r="C32" s="28" t="s">
        <v>371</v>
      </c>
      <c r="D32" s="37" t="s">
        <v>4</v>
      </c>
    </row>
    <row r="33" spans="1:4" x14ac:dyDescent="0.2">
      <c r="A33" s="64">
        <v>44434</v>
      </c>
      <c r="B33" s="26">
        <v>200000</v>
      </c>
      <c r="C33" s="28" t="s">
        <v>372</v>
      </c>
      <c r="D33" s="37" t="s">
        <v>4</v>
      </c>
    </row>
    <row r="34" spans="1:4" x14ac:dyDescent="0.2">
      <c r="A34" s="64">
        <v>44435</v>
      </c>
      <c r="B34" s="26">
        <v>500000</v>
      </c>
      <c r="C34" s="28" t="s">
        <v>373</v>
      </c>
      <c r="D34" s="37" t="s">
        <v>4</v>
      </c>
    </row>
    <row r="35" spans="1:4" x14ac:dyDescent="0.2">
      <c r="A35" s="64">
        <v>44438</v>
      </c>
      <c r="B35" s="26">
        <v>200000</v>
      </c>
      <c r="C35" s="28" t="s">
        <v>374</v>
      </c>
      <c r="D35" s="37" t="s">
        <v>4</v>
      </c>
    </row>
    <row r="36" spans="1:4" x14ac:dyDescent="0.2">
      <c r="A36" s="64">
        <v>44449</v>
      </c>
      <c r="B36" s="26">
        <v>25000</v>
      </c>
      <c r="C36" s="28" t="s">
        <v>375</v>
      </c>
      <c r="D36" s="37" t="s">
        <v>4</v>
      </c>
    </row>
    <row r="37" spans="1:4" x14ac:dyDescent="0.2">
      <c r="A37" s="64">
        <v>44452</v>
      </c>
      <c r="B37" s="26">
        <v>100000</v>
      </c>
      <c r="C37" s="28" t="s">
        <v>376</v>
      </c>
      <c r="D37" s="37" t="s">
        <v>4</v>
      </c>
    </row>
    <row r="38" spans="1:4" x14ac:dyDescent="0.2">
      <c r="A38" s="64">
        <v>44467</v>
      </c>
      <c r="B38" s="26">
        <v>100000</v>
      </c>
      <c r="C38" s="28" t="s">
        <v>377</v>
      </c>
      <c r="D38" s="37" t="s">
        <v>4</v>
      </c>
    </row>
    <row r="39" spans="1:4" x14ac:dyDescent="0.2">
      <c r="A39" s="64">
        <v>44467</v>
      </c>
      <c r="B39" s="26">
        <v>750</v>
      </c>
      <c r="C39" s="28" t="s">
        <v>375</v>
      </c>
      <c r="D39" s="37" t="s">
        <v>4</v>
      </c>
    </row>
    <row r="40" spans="1:4" ht="33.75" x14ac:dyDescent="0.2">
      <c r="A40" s="64">
        <v>44468</v>
      </c>
      <c r="B40" s="26">
        <v>2700000</v>
      </c>
      <c r="C40" s="28" t="s">
        <v>152</v>
      </c>
      <c r="D40" s="37" t="s">
        <v>4</v>
      </c>
    </row>
    <row r="41" spans="1:4" x14ac:dyDescent="0.2">
      <c r="A41" s="64">
        <v>44473</v>
      </c>
      <c r="B41" s="26">
        <v>50.65</v>
      </c>
      <c r="C41" s="28" t="s">
        <v>375</v>
      </c>
      <c r="D41" s="37" t="s">
        <v>4</v>
      </c>
    </row>
    <row r="42" spans="1:4" x14ac:dyDescent="0.2">
      <c r="A42" s="64">
        <v>44473</v>
      </c>
      <c r="B42" s="26">
        <v>150</v>
      </c>
      <c r="C42" s="28" t="s">
        <v>375</v>
      </c>
      <c r="D42" s="37" t="s">
        <v>4</v>
      </c>
    </row>
    <row r="43" spans="1:4" x14ac:dyDescent="0.2">
      <c r="A43" s="64">
        <v>44481</v>
      </c>
      <c r="B43" s="26">
        <v>25000</v>
      </c>
      <c r="C43" s="28" t="s">
        <v>375</v>
      </c>
      <c r="D43" s="37" t="s">
        <v>4</v>
      </c>
    </row>
    <row r="44" spans="1:4" x14ac:dyDescent="0.2">
      <c r="A44" s="64">
        <v>44489</v>
      </c>
      <c r="B44" s="26">
        <v>300</v>
      </c>
      <c r="C44" s="28" t="s">
        <v>378</v>
      </c>
      <c r="D44" s="37" t="s">
        <v>4</v>
      </c>
    </row>
    <row r="45" spans="1:4" ht="33.75" x14ac:dyDescent="0.2">
      <c r="A45" s="64">
        <v>44502</v>
      </c>
      <c r="B45" s="27">
        <v>2700000</v>
      </c>
      <c r="C45" s="28" t="s">
        <v>152</v>
      </c>
      <c r="D45" s="37" t="s">
        <v>4</v>
      </c>
    </row>
    <row r="46" spans="1:4" x14ac:dyDescent="0.2">
      <c r="A46" s="64">
        <v>44503</v>
      </c>
      <c r="B46" s="26">
        <v>10000</v>
      </c>
      <c r="C46" s="28" t="s">
        <v>379</v>
      </c>
      <c r="D46" s="37" t="s">
        <v>4</v>
      </c>
    </row>
    <row r="47" spans="1:4" x14ac:dyDescent="0.2">
      <c r="A47" s="64">
        <v>44512</v>
      </c>
      <c r="B47" s="26">
        <v>25000</v>
      </c>
      <c r="C47" s="28" t="s">
        <v>375</v>
      </c>
      <c r="D47" s="37" t="s">
        <v>4</v>
      </c>
    </row>
    <row r="48" spans="1:4" ht="33.75" x14ac:dyDescent="0.2">
      <c r="A48" s="64">
        <v>44522</v>
      </c>
      <c r="B48" s="27">
        <v>2700000</v>
      </c>
      <c r="C48" s="28" t="s">
        <v>152</v>
      </c>
      <c r="D48" s="37" t="s">
        <v>4</v>
      </c>
    </row>
    <row r="49" spans="1:4" x14ac:dyDescent="0.2">
      <c r="A49" s="64">
        <v>44530</v>
      </c>
      <c r="B49" s="27">
        <v>100000</v>
      </c>
      <c r="C49" s="28" t="s">
        <v>380</v>
      </c>
      <c r="D49" s="37" t="s">
        <v>4</v>
      </c>
    </row>
    <row r="50" spans="1:4" x14ac:dyDescent="0.2">
      <c r="A50" s="64">
        <v>44543</v>
      </c>
      <c r="B50" s="27">
        <v>25000</v>
      </c>
      <c r="C50" s="28" t="s">
        <v>375</v>
      </c>
      <c r="D50" s="37" t="s">
        <v>4</v>
      </c>
    </row>
    <row r="51" spans="1:4" ht="33.75" x14ac:dyDescent="0.2">
      <c r="A51" s="64">
        <v>44551</v>
      </c>
      <c r="B51" s="27">
        <v>2700000</v>
      </c>
      <c r="C51" s="28" t="s">
        <v>152</v>
      </c>
      <c r="D51" s="37" t="s">
        <v>4</v>
      </c>
    </row>
    <row r="52" spans="1:4" ht="23.25" customHeight="1" x14ac:dyDescent="0.2">
      <c r="A52" s="64">
        <v>44559</v>
      </c>
      <c r="B52" s="27">
        <v>100000</v>
      </c>
      <c r="C52" s="28" t="s">
        <v>442</v>
      </c>
      <c r="D52" s="37" t="s">
        <v>4</v>
      </c>
    </row>
    <row r="53" spans="1:4" x14ac:dyDescent="0.2">
      <c r="A53" s="64"/>
      <c r="B53" s="27"/>
      <c r="C53" s="28"/>
      <c r="D53" s="37"/>
    </row>
    <row r="54" spans="1:4" x14ac:dyDescent="0.2">
      <c r="A54" s="64"/>
      <c r="B54" s="27"/>
      <c r="C54" s="28"/>
      <c r="D54" s="37"/>
    </row>
    <row r="55" spans="1:4" x14ac:dyDescent="0.2">
      <c r="A55" s="64"/>
      <c r="B55" s="27"/>
      <c r="C55" s="28"/>
      <c r="D55" s="37"/>
    </row>
    <row r="56" spans="1:4" x14ac:dyDescent="0.2">
      <c r="A56" s="64"/>
      <c r="B56" s="27"/>
      <c r="C56" s="28"/>
      <c r="D56" s="37"/>
    </row>
    <row r="57" spans="1:4" x14ac:dyDescent="0.2">
      <c r="A57" s="64"/>
      <c r="B57" s="27"/>
      <c r="C57" s="28"/>
      <c r="D57" s="37"/>
    </row>
    <row r="58" spans="1:4" ht="15" customHeight="1" x14ac:dyDescent="0.2">
      <c r="A58" s="32" t="s">
        <v>215</v>
      </c>
      <c r="B58" s="65">
        <f>SUM(B2:B57)</f>
        <v>37537854.579999998</v>
      </c>
      <c r="C58" s="77"/>
    </row>
    <row r="59" spans="1:4" x14ac:dyDescent="0.2">
      <c r="A59" s="32" t="s">
        <v>216</v>
      </c>
      <c r="B59" s="65">
        <f>B2+B4+B6+B9+B12+B13+B14+B15+B16+B20+B25+B26+B27+B28+B29+B30+B31+B32+B33+B34+B35+B38+B40+B45+B48+B49+B51+B52</f>
        <v>35680000</v>
      </c>
    </row>
    <row r="60" spans="1:4" x14ac:dyDescent="0.2">
      <c r="A60" s="32" t="s">
        <v>159</v>
      </c>
      <c r="B60" s="65">
        <f>B3+B5+B7+B8+B10+B11+B17+B18+B19+B21+B22+B23+B24+B37+B39+B41+B42+B43+B44+B46+B47+B36+B50</f>
        <v>1857854.5799999998</v>
      </c>
    </row>
    <row r="61" spans="1:4" x14ac:dyDescent="0.2">
      <c r="B61" s="81"/>
    </row>
    <row r="73" spans="2:2" x14ac:dyDescent="0.2">
      <c r="B73" s="8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3"/>
  <sheetViews>
    <sheetView topLeftCell="A216" workbookViewId="0">
      <selection activeCell="B234" sqref="B234:B235"/>
    </sheetView>
  </sheetViews>
  <sheetFormatPr defaultColWidth="9.140625" defaultRowHeight="15" x14ac:dyDescent="0.25"/>
  <cols>
    <col min="1" max="1" width="15.7109375" style="1" customWidth="1"/>
    <col min="2" max="2" width="18.28515625" style="1" customWidth="1"/>
    <col min="3" max="3" width="38.140625" style="5" customWidth="1"/>
    <col min="4" max="4" width="42.28515625" style="1" bestFit="1" customWidth="1"/>
    <col min="5" max="5" width="29.5703125" style="1" bestFit="1" customWidth="1"/>
    <col min="6" max="7" width="10.140625" style="1" bestFit="1" customWidth="1"/>
    <col min="8" max="16384" width="9.140625" style="1"/>
  </cols>
  <sheetData>
    <row r="1" spans="1:4" x14ac:dyDescent="0.25">
      <c r="A1" s="2" t="s">
        <v>0</v>
      </c>
      <c r="B1" s="23" t="s">
        <v>1</v>
      </c>
      <c r="C1" s="25" t="s">
        <v>2</v>
      </c>
      <c r="D1" s="24" t="s">
        <v>3</v>
      </c>
    </row>
    <row r="2" spans="1:4" s="9" customFormat="1" ht="15" customHeight="1" x14ac:dyDescent="0.25">
      <c r="A2" s="68" t="s">
        <v>161</v>
      </c>
      <c r="B2" s="66">
        <v>1000</v>
      </c>
      <c r="C2" s="68" t="s">
        <v>20</v>
      </c>
      <c r="D2" s="39" t="s">
        <v>22</v>
      </c>
    </row>
    <row r="3" spans="1:4" s="9" customFormat="1" ht="15" customHeight="1" x14ac:dyDescent="0.25">
      <c r="A3" s="68" t="s">
        <v>161</v>
      </c>
      <c r="B3" s="66">
        <v>1500</v>
      </c>
      <c r="C3" s="68" t="s">
        <v>15</v>
      </c>
      <c r="D3" s="39" t="s">
        <v>22</v>
      </c>
    </row>
    <row r="4" spans="1:4" s="9" customFormat="1" ht="15" customHeight="1" x14ac:dyDescent="0.25">
      <c r="A4" s="68" t="s">
        <v>162</v>
      </c>
      <c r="B4" s="67">
        <v>100</v>
      </c>
      <c r="C4" s="68" t="s">
        <v>16</v>
      </c>
      <c r="D4" s="39" t="s">
        <v>22</v>
      </c>
    </row>
    <row r="5" spans="1:4" s="9" customFormat="1" ht="15" customHeight="1" x14ac:dyDescent="0.25">
      <c r="A5" s="68" t="s">
        <v>162</v>
      </c>
      <c r="B5" s="66">
        <v>1000</v>
      </c>
      <c r="C5" s="68" t="s">
        <v>193</v>
      </c>
      <c r="D5" s="39" t="s">
        <v>22</v>
      </c>
    </row>
    <row r="6" spans="1:4" s="9" customFormat="1" ht="15" customHeight="1" x14ac:dyDescent="0.25">
      <c r="A6" s="68" t="s">
        <v>162</v>
      </c>
      <c r="B6" s="66">
        <v>2000</v>
      </c>
      <c r="C6" s="68" t="s">
        <v>15</v>
      </c>
      <c r="D6" s="39" t="s">
        <v>22</v>
      </c>
    </row>
    <row r="7" spans="1:4" s="9" customFormat="1" ht="15" customHeight="1" x14ac:dyDescent="0.25">
      <c r="A7" s="68" t="s">
        <v>163</v>
      </c>
      <c r="B7" s="66">
        <v>1000</v>
      </c>
      <c r="C7" s="68" t="s">
        <v>194</v>
      </c>
      <c r="D7" s="39" t="s">
        <v>22</v>
      </c>
    </row>
    <row r="8" spans="1:4" s="9" customFormat="1" x14ac:dyDescent="0.25">
      <c r="A8" s="68" t="s">
        <v>164</v>
      </c>
      <c r="B8" s="66">
        <v>1000</v>
      </c>
      <c r="C8" s="68" t="s">
        <v>195</v>
      </c>
      <c r="D8" s="39" t="s">
        <v>22</v>
      </c>
    </row>
    <row r="9" spans="1:4" s="9" customFormat="1" x14ac:dyDescent="0.25">
      <c r="A9" s="68" t="s">
        <v>165</v>
      </c>
      <c r="B9" s="67">
        <v>100</v>
      </c>
      <c r="C9" s="68" t="s">
        <v>15</v>
      </c>
      <c r="D9" s="39" t="s">
        <v>22</v>
      </c>
    </row>
    <row r="10" spans="1:4" s="9" customFormat="1" ht="15" customHeight="1" x14ac:dyDescent="0.25">
      <c r="A10" s="68" t="s">
        <v>165</v>
      </c>
      <c r="B10" s="67">
        <v>500</v>
      </c>
      <c r="C10" s="68" t="s">
        <v>17</v>
      </c>
      <c r="D10" s="39" t="s">
        <v>22</v>
      </c>
    </row>
    <row r="11" spans="1:4" s="9" customFormat="1" ht="15" customHeight="1" x14ac:dyDescent="0.25">
      <c r="A11" s="68" t="s">
        <v>165</v>
      </c>
      <c r="B11" s="66">
        <v>1000</v>
      </c>
      <c r="C11" s="68" t="s">
        <v>20</v>
      </c>
      <c r="D11" s="39" t="s">
        <v>22</v>
      </c>
    </row>
    <row r="12" spans="1:4" s="9" customFormat="1" ht="15" customHeight="1" x14ac:dyDescent="0.25">
      <c r="A12" s="68" t="s">
        <v>165</v>
      </c>
      <c r="B12" s="66">
        <v>5000</v>
      </c>
      <c r="C12" s="68" t="s">
        <v>196</v>
      </c>
      <c r="D12" s="39" t="s">
        <v>22</v>
      </c>
    </row>
    <row r="13" spans="1:4" s="9" customFormat="1" ht="15" customHeight="1" x14ac:dyDescent="0.25">
      <c r="A13" s="68" t="s">
        <v>50</v>
      </c>
      <c r="B13" s="67">
        <v>500</v>
      </c>
      <c r="C13" s="68" t="s">
        <v>197</v>
      </c>
      <c r="D13" s="39" t="s">
        <v>22</v>
      </c>
    </row>
    <row r="14" spans="1:4" s="9" customFormat="1" x14ac:dyDescent="0.25">
      <c r="A14" s="68" t="s">
        <v>166</v>
      </c>
      <c r="B14" s="66">
        <v>1010</v>
      </c>
      <c r="C14" s="68" t="s">
        <v>18</v>
      </c>
      <c r="D14" s="39" t="s">
        <v>22</v>
      </c>
    </row>
    <row r="15" spans="1:4" s="9" customFormat="1" ht="15" customHeight="1" x14ac:dyDescent="0.25">
      <c r="A15" s="69" t="s">
        <v>52</v>
      </c>
      <c r="B15" s="66">
        <v>5000</v>
      </c>
      <c r="C15" s="68" t="s">
        <v>15</v>
      </c>
      <c r="D15" s="39" t="s">
        <v>22</v>
      </c>
    </row>
    <row r="16" spans="1:4" s="9" customFormat="1" ht="15" customHeight="1" x14ac:dyDescent="0.25">
      <c r="A16" s="70">
        <v>44232</v>
      </c>
      <c r="B16" s="66">
        <v>12200</v>
      </c>
      <c r="C16" s="68" t="s">
        <v>15</v>
      </c>
      <c r="D16" s="39" t="s">
        <v>22</v>
      </c>
    </row>
    <row r="17" spans="1:4" s="9" customFormat="1" ht="15" customHeight="1" x14ac:dyDescent="0.25">
      <c r="A17" s="68" t="s">
        <v>56</v>
      </c>
      <c r="B17" s="66">
        <v>1000</v>
      </c>
      <c r="C17" s="68" t="s">
        <v>15</v>
      </c>
      <c r="D17" s="39" t="s">
        <v>22</v>
      </c>
    </row>
    <row r="18" spans="1:4" s="9" customFormat="1" ht="15" customHeight="1" x14ac:dyDescent="0.25">
      <c r="A18" s="68" t="s">
        <v>56</v>
      </c>
      <c r="B18" s="66">
        <v>35000</v>
      </c>
      <c r="C18" s="68" t="s">
        <v>198</v>
      </c>
      <c r="D18" s="39" t="s">
        <v>22</v>
      </c>
    </row>
    <row r="19" spans="1:4" s="9" customFormat="1" ht="15" customHeight="1" x14ac:dyDescent="0.25">
      <c r="A19" s="68" t="s">
        <v>58</v>
      </c>
      <c r="B19" s="66">
        <v>1500</v>
      </c>
      <c r="C19" s="68" t="s">
        <v>19</v>
      </c>
      <c r="D19" s="39" t="s">
        <v>22</v>
      </c>
    </row>
    <row r="20" spans="1:4" s="9" customFormat="1" ht="15" customHeight="1" x14ac:dyDescent="0.25">
      <c r="A20" s="68" t="s">
        <v>59</v>
      </c>
      <c r="B20" s="67">
        <v>100</v>
      </c>
      <c r="C20" s="68" t="s">
        <v>15</v>
      </c>
      <c r="D20" s="39" t="s">
        <v>22</v>
      </c>
    </row>
    <row r="21" spans="1:4" s="9" customFormat="1" ht="15" customHeight="1" x14ac:dyDescent="0.25">
      <c r="A21" s="68" t="s">
        <v>167</v>
      </c>
      <c r="B21" s="66">
        <v>5000</v>
      </c>
      <c r="C21" s="68" t="s">
        <v>196</v>
      </c>
      <c r="D21" s="39" t="s">
        <v>22</v>
      </c>
    </row>
    <row r="22" spans="1:4" s="9" customFormat="1" ht="15" customHeight="1" x14ac:dyDescent="0.25">
      <c r="A22" s="68" t="s">
        <v>138</v>
      </c>
      <c r="B22" s="67">
        <v>500</v>
      </c>
      <c r="C22" s="68" t="s">
        <v>197</v>
      </c>
      <c r="D22" s="39" t="s">
        <v>22</v>
      </c>
    </row>
    <row r="23" spans="1:4" s="9" customFormat="1" x14ac:dyDescent="0.25">
      <c r="A23" s="68" t="s">
        <v>138</v>
      </c>
      <c r="B23" s="66">
        <v>1700</v>
      </c>
      <c r="C23" s="68" t="s">
        <v>15</v>
      </c>
      <c r="D23" s="39" t="s">
        <v>22</v>
      </c>
    </row>
    <row r="24" spans="1:4" s="9" customFormat="1" ht="15" customHeight="1" x14ac:dyDescent="0.25">
      <c r="A24" s="68" t="s">
        <v>168</v>
      </c>
      <c r="B24" s="67">
        <v>500</v>
      </c>
      <c r="C24" s="68" t="s">
        <v>15</v>
      </c>
      <c r="D24" s="39" t="s">
        <v>22</v>
      </c>
    </row>
    <row r="25" spans="1:4" s="9" customFormat="1" ht="15" customHeight="1" x14ac:dyDescent="0.25">
      <c r="A25" s="68" t="s">
        <v>168</v>
      </c>
      <c r="B25" s="66">
        <v>1000</v>
      </c>
      <c r="C25" s="68" t="s">
        <v>195</v>
      </c>
      <c r="D25" s="39" t="s">
        <v>22</v>
      </c>
    </row>
    <row r="26" spans="1:4" s="9" customFormat="1" ht="15" customHeight="1" x14ac:dyDescent="0.25">
      <c r="A26" s="68" t="s">
        <v>168</v>
      </c>
      <c r="B26" s="66">
        <v>1010</v>
      </c>
      <c r="C26" s="68" t="s">
        <v>18</v>
      </c>
      <c r="D26" s="39" t="s">
        <v>22</v>
      </c>
    </row>
    <row r="27" spans="1:4" s="9" customFormat="1" ht="15" customHeight="1" x14ac:dyDescent="0.25">
      <c r="A27" s="68" t="s">
        <v>139</v>
      </c>
      <c r="B27" s="66">
        <v>5000</v>
      </c>
      <c r="C27" s="68" t="s">
        <v>199</v>
      </c>
      <c r="D27" s="39" t="s">
        <v>22</v>
      </c>
    </row>
    <row r="28" spans="1:4" s="9" customFormat="1" x14ac:dyDescent="0.25">
      <c r="A28" s="68" t="s">
        <v>169</v>
      </c>
      <c r="B28" s="67">
        <v>500</v>
      </c>
      <c r="C28" s="68" t="s">
        <v>20</v>
      </c>
      <c r="D28" s="39" t="s">
        <v>22</v>
      </c>
    </row>
    <row r="29" spans="1:4" s="9" customFormat="1" x14ac:dyDescent="0.25">
      <c r="A29" s="68" t="s">
        <v>169</v>
      </c>
      <c r="B29" s="66">
        <v>25000</v>
      </c>
      <c r="C29" s="68" t="s">
        <v>200</v>
      </c>
      <c r="D29" s="39" t="s">
        <v>22</v>
      </c>
    </row>
    <row r="30" spans="1:4" s="9" customFormat="1" x14ac:dyDescent="0.25">
      <c r="A30" s="68" t="s">
        <v>169</v>
      </c>
      <c r="B30" s="67">
        <v>500</v>
      </c>
      <c r="C30" s="68" t="s">
        <v>17</v>
      </c>
      <c r="D30" s="39" t="s">
        <v>22</v>
      </c>
    </row>
    <row r="31" spans="1:4" s="9" customFormat="1" ht="15" customHeight="1" x14ac:dyDescent="0.25">
      <c r="A31" s="68" t="s">
        <v>170</v>
      </c>
      <c r="B31" s="66">
        <v>10000</v>
      </c>
      <c r="C31" s="68" t="s">
        <v>201</v>
      </c>
      <c r="D31" s="39" t="s">
        <v>22</v>
      </c>
    </row>
    <row r="32" spans="1:4" s="9" customFormat="1" ht="15" customHeight="1" x14ac:dyDescent="0.25">
      <c r="A32" s="68" t="s">
        <v>62</v>
      </c>
      <c r="B32" s="67">
        <v>200</v>
      </c>
      <c r="C32" s="68" t="s">
        <v>202</v>
      </c>
      <c r="D32" s="39" t="s">
        <v>22</v>
      </c>
    </row>
    <row r="33" spans="1:4" s="9" customFormat="1" ht="15" customHeight="1" x14ac:dyDescent="0.25">
      <c r="A33" s="68" t="s">
        <v>62</v>
      </c>
      <c r="B33" s="66">
        <v>1000</v>
      </c>
      <c r="C33" s="68" t="s">
        <v>15</v>
      </c>
      <c r="D33" s="39" t="s">
        <v>22</v>
      </c>
    </row>
    <row r="34" spans="1:4" s="9" customFormat="1" ht="15" customHeight="1" x14ac:dyDescent="0.25">
      <c r="A34" s="68" t="s">
        <v>62</v>
      </c>
      <c r="B34" s="66">
        <v>1000</v>
      </c>
      <c r="C34" s="68" t="s">
        <v>19</v>
      </c>
      <c r="D34" s="39" t="s">
        <v>22</v>
      </c>
    </row>
    <row r="35" spans="1:4" s="9" customFormat="1" ht="15" customHeight="1" x14ac:dyDescent="0.25">
      <c r="A35" s="68" t="s">
        <v>62</v>
      </c>
      <c r="B35" s="66">
        <v>2000</v>
      </c>
      <c r="C35" s="68" t="s">
        <v>203</v>
      </c>
      <c r="D35" s="39" t="s">
        <v>22</v>
      </c>
    </row>
    <row r="36" spans="1:4" s="9" customFormat="1" ht="15" customHeight="1" x14ac:dyDescent="0.25">
      <c r="A36" s="68" t="s">
        <v>62</v>
      </c>
      <c r="B36" s="66">
        <v>3000</v>
      </c>
      <c r="C36" s="68" t="s">
        <v>15</v>
      </c>
      <c r="D36" s="39" t="s">
        <v>22</v>
      </c>
    </row>
    <row r="37" spans="1:4" s="9" customFormat="1" ht="15" customHeight="1" x14ac:dyDescent="0.25">
      <c r="A37" s="68" t="s">
        <v>171</v>
      </c>
      <c r="B37" s="66">
        <v>5000</v>
      </c>
      <c r="C37" s="68" t="s">
        <v>15</v>
      </c>
      <c r="D37" s="39" t="s">
        <v>22</v>
      </c>
    </row>
    <row r="38" spans="1:4" s="9" customFormat="1" ht="15" customHeight="1" x14ac:dyDescent="0.25">
      <c r="A38" s="68" t="s">
        <v>172</v>
      </c>
      <c r="B38" s="67">
        <v>100</v>
      </c>
      <c r="C38" s="68" t="s">
        <v>15</v>
      </c>
      <c r="D38" s="39" t="s">
        <v>22</v>
      </c>
    </row>
    <row r="39" spans="1:4" s="9" customFormat="1" ht="15" customHeight="1" x14ac:dyDescent="0.25">
      <c r="A39" s="68" t="s">
        <v>172</v>
      </c>
      <c r="B39" s="66">
        <v>1000</v>
      </c>
      <c r="C39" s="68" t="s">
        <v>204</v>
      </c>
      <c r="D39" s="39" t="s">
        <v>22</v>
      </c>
    </row>
    <row r="40" spans="1:4" s="9" customFormat="1" ht="15" customHeight="1" x14ac:dyDescent="0.25">
      <c r="A40" s="68" t="s">
        <v>66</v>
      </c>
      <c r="B40" s="66">
        <v>5000</v>
      </c>
      <c r="C40" s="68" t="s">
        <v>196</v>
      </c>
      <c r="D40" s="39" t="s">
        <v>22</v>
      </c>
    </row>
    <row r="41" spans="1:4" s="9" customFormat="1" ht="15" customHeight="1" x14ac:dyDescent="0.25">
      <c r="A41" s="68" t="s">
        <v>141</v>
      </c>
      <c r="B41" s="66">
        <v>1000</v>
      </c>
      <c r="C41" s="68" t="s">
        <v>195</v>
      </c>
      <c r="D41" s="39" t="s">
        <v>22</v>
      </c>
    </row>
    <row r="42" spans="1:4" s="9" customFormat="1" ht="15" customHeight="1" x14ac:dyDescent="0.25">
      <c r="A42" s="68" t="s">
        <v>173</v>
      </c>
      <c r="B42" s="66">
        <v>1010</v>
      </c>
      <c r="C42" s="68" t="s">
        <v>18</v>
      </c>
      <c r="D42" s="39" t="s">
        <v>22</v>
      </c>
    </row>
    <row r="43" spans="1:4" s="9" customFormat="1" ht="15" customHeight="1" x14ac:dyDescent="0.25">
      <c r="A43" s="68" t="s">
        <v>174</v>
      </c>
      <c r="B43" s="66">
        <v>1000</v>
      </c>
      <c r="C43" s="68" t="s">
        <v>15</v>
      </c>
      <c r="D43" s="39" t="s">
        <v>22</v>
      </c>
    </row>
    <row r="44" spans="1:4" s="9" customFormat="1" ht="15" customHeight="1" x14ac:dyDescent="0.25">
      <c r="A44" s="68" t="s">
        <v>175</v>
      </c>
      <c r="B44" s="67">
        <v>500</v>
      </c>
      <c r="C44" s="68" t="s">
        <v>17</v>
      </c>
      <c r="D44" s="39" t="s">
        <v>22</v>
      </c>
    </row>
    <row r="45" spans="1:4" s="9" customFormat="1" ht="15" customHeight="1" x14ac:dyDescent="0.25">
      <c r="A45" s="68" t="s">
        <v>175</v>
      </c>
      <c r="B45" s="67">
        <v>750</v>
      </c>
      <c r="C45" s="68" t="s">
        <v>20</v>
      </c>
      <c r="D45" s="39" t="s">
        <v>22</v>
      </c>
    </row>
    <row r="46" spans="1:4" s="9" customFormat="1" ht="15" customHeight="1" x14ac:dyDescent="0.25">
      <c r="A46" s="68" t="s">
        <v>176</v>
      </c>
      <c r="B46" s="67">
        <v>150</v>
      </c>
      <c r="C46" s="68" t="s">
        <v>205</v>
      </c>
      <c r="D46" s="39" t="s">
        <v>22</v>
      </c>
    </row>
    <row r="47" spans="1:4" s="9" customFormat="1" ht="15" customHeight="1" x14ac:dyDescent="0.25">
      <c r="A47" s="68" t="s">
        <v>177</v>
      </c>
      <c r="B47" s="66">
        <v>1000</v>
      </c>
      <c r="C47" s="68" t="s">
        <v>15</v>
      </c>
      <c r="D47" s="39" t="s">
        <v>22</v>
      </c>
    </row>
    <row r="48" spans="1:4" s="9" customFormat="1" ht="15" customHeight="1" x14ac:dyDescent="0.25">
      <c r="A48" s="68" t="s">
        <v>70</v>
      </c>
      <c r="B48" s="67">
        <v>300</v>
      </c>
      <c r="C48" s="68" t="s">
        <v>15</v>
      </c>
      <c r="D48" s="39" t="s">
        <v>22</v>
      </c>
    </row>
    <row r="49" spans="1:4" s="9" customFormat="1" ht="15" customHeight="1" x14ac:dyDescent="0.25">
      <c r="A49" s="68" t="s">
        <v>70</v>
      </c>
      <c r="B49" s="66">
        <v>1000</v>
      </c>
      <c r="C49" s="68" t="s">
        <v>195</v>
      </c>
      <c r="D49" s="39" t="s">
        <v>22</v>
      </c>
    </row>
    <row r="50" spans="1:4" s="9" customFormat="1" ht="15" customHeight="1" x14ac:dyDescent="0.25">
      <c r="A50" s="68" t="s">
        <v>70</v>
      </c>
      <c r="B50" s="66">
        <v>1000</v>
      </c>
      <c r="C50" s="68" t="s">
        <v>19</v>
      </c>
      <c r="D50" s="39" t="s">
        <v>22</v>
      </c>
    </row>
    <row r="51" spans="1:4" s="9" customFormat="1" ht="15" customHeight="1" x14ac:dyDescent="0.25">
      <c r="A51" s="68" t="s">
        <v>143</v>
      </c>
      <c r="B51" s="67">
        <v>100</v>
      </c>
      <c r="C51" s="68" t="s">
        <v>15</v>
      </c>
      <c r="D51" s="39" t="s">
        <v>22</v>
      </c>
    </row>
    <row r="52" spans="1:4" s="9" customFormat="1" x14ac:dyDescent="0.25">
      <c r="A52" s="68" t="s">
        <v>178</v>
      </c>
      <c r="B52" s="66">
        <v>5000</v>
      </c>
      <c r="C52" s="68" t="s">
        <v>15</v>
      </c>
      <c r="D52" s="39" t="s">
        <v>22</v>
      </c>
    </row>
    <row r="53" spans="1:4" s="9" customFormat="1" x14ac:dyDescent="0.25">
      <c r="A53" s="68" t="s">
        <v>178</v>
      </c>
      <c r="B53" s="66">
        <v>5000</v>
      </c>
      <c r="C53" s="68" t="s">
        <v>196</v>
      </c>
      <c r="D53" s="39" t="s">
        <v>22</v>
      </c>
    </row>
    <row r="54" spans="1:4" s="9" customFormat="1" ht="15" customHeight="1" x14ac:dyDescent="0.25">
      <c r="A54" s="68" t="s">
        <v>72</v>
      </c>
      <c r="B54" s="67">
        <v>500</v>
      </c>
      <c r="C54" s="68" t="s">
        <v>197</v>
      </c>
      <c r="D54" s="39" t="s">
        <v>22</v>
      </c>
    </row>
    <row r="55" spans="1:4" s="9" customFormat="1" ht="15" customHeight="1" x14ac:dyDescent="0.25">
      <c r="A55" s="68" t="s">
        <v>179</v>
      </c>
      <c r="B55" s="66">
        <v>1010</v>
      </c>
      <c r="C55" s="68" t="s">
        <v>18</v>
      </c>
      <c r="D55" s="39" t="s">
        <v>22</v>
      </c>
    </row>
    <row r="56" spans="1:4" s="9" customFormat="1" ht="15" customHeight="1" x14ac:dyDescent="0.25">
      <c r="A56" s="68" t="s">
        <v>180</v>
      </c>
      <c r="B56" s="67">
        <v>300</v>
      </c>
      <c r="C56" s="68" t="s">
        <v>206</v>
      </c>
      <c r="D56" s="39" t="s">
        <v>22</v>
      </c>
    </row>
    <row r="57" spans="1:4" s="9" customFormat="1" ht="15" customHeight="1" x14ac:dyDescent="0.25">
      <c r="A57" s="68" t="s">
        <v>180</v>
      </c>
      <c r="B57" s="67">
        <v>750</v>
      </c>
      <c r="C57" s="68" t="s">
        <v>20</v>
      </c>
      <c r="D57" s="39" t="s">
        <v>22</v>
      </c>
    </row>
    <row r="58" spans="1:4" s="9" customFormat="1" ht="15" customHeight="1" x14ac:dyDescent="0.25">
      <c r="A58" s="68" t="s">
        <v>181</v>
      </c>
      <c r="B58" s="66">
        <v>4900</v>
      </c>
      <c r="C58" s="68" t="s">
        <v>21</v>
      </c>
      <c r="D58" s="39" t="s">
        <v>22</v>
      </c>
    </row>
    <row r="59" spans="1:4" s="9" customFormat="1" ht="15" customHeight="1" x14ac:dyDescent="0.25">
      <c r="A59" s="68" t="s">
        <v>73</v>
      </c>
      <c r="B59" s="66">
        <v>1901</v>
      </c>
      <c r="C59" s="68" t="s">
        <v>15</v>
      </c>
      <c r="D59" s="39" t="s">
        <v>22</v>
      </c>
    </row>
    <row r="60" spans="1:4" s="9" customFormat="1" ht="15" customHeight="1" x14ac:dyDescent="0.25">
      <c r="A60" s="68" t="s">
        <v>75</v>
      </c>
      <c r="B60" s="66">
        <v>1000</v>
      </c>
      <c r="C60" s="68" t="s">
        <v>19</v>
      </c>
      <c r="D60" s="39" t="s">
        <v>22</v>
      </c>
    </row>
    <row r="61" spans="1:4" s="9" customFormat="1" ht="15" customHeight="1" x14ac:dyDescent="0.25">
      <c r="A61" s="68" t="s">
        <v>75</v>
      </c>
      <c r="B61" s="66">
        <v>300000</v>
      </c>
      <c r="C61" s="68" t="s">
        <v>207</v>
      </c>
      <c r="D61" s="39" t="s">
        <v>22</v>
      </c>
    </row>
    <row r="62" spans="1:4" s="9" customFormat="1" ht="15" customHeight="1" x14ac:dyDescent="0.25">
      <c r="A62" s="68" t="s">
        <v>182</v>
      </c>
      <c r="B62" s="66">
        <v>1000</v>
      </c>
      <c r="C62" s="68" t="s">
        <v>15</v>
      </c>
      <c r="D62" s="39" t="s">
        <v>22</v>
      </c>
    </row>
    <row r="63" spans="1:4" s="9" customFormat="1" ht="15" customHeight="1" x14ac:dyDescent="0.25">
      <c r="A63" s="68" t="s">
        <v>182</v>
      </c>
      <c r="B63" s="66">
        <v>2000</v>
      </c>
      <c r="C63" s="68" t="s">
        <v>203</v>
      </c>
      <c r="D63" s="39" t="s">
        <v>22</v>
      </c>
    </row>
    <row r="64" spans="1:4" s="9" customFormat="1" ht="15" customHeight="1" x14ac:dyDescent="0.25">
      <c r="A64" s="68" t="s">
        <v>182</v>
      </c>
      <c r="B64" s="66">
        <v>21000</v>
      </c>
      <c r="C64" s="68" t="s">
        <v>208</v>
      </c>
      <c r="D64" s="39" t="s">
        <v>22</v>
      </c>
    </row>
    <row r="65" spans="1:4" s="9" customFormat="1" ht="15" customHeight="1" x14ac:dyDescent="0.25">
      <c r="A65" s="68" t="s">
        <v>183</v>
      </c>
      <c r="B65" s="67">
        <v>500</v>
      </c>
      <c r="C65" s="68" t="s">
        <v>209</v>
      </c>
      <c r="D65" s="39" t="s">
        <v>22</v>
      </c>
    </row>
    <row r="66" spans="1:4" s="9" customFormat="1" ht="15" customHeight="1" x14ac:dyDescent="0.25">
      <c r="A66" s="68" t="s">
        <v>183</v>
      </c>
      <c r="B66" s="66">
        <v>1000</v>
      </c>
      <c r="C66" s="68" t="s">
        <v>210</v>
      </c>
      <c r="D66" s="39" t="s">
        <v>22</v>
      </c>
    </row>
    <row r="67" spans="1:4" s="9" customFormat="1" ht="15" customHeight="1" x14ac:dyDescent="0.25">
      <c r="A67" s="68" t="s">
        <v>76</v>
      </c>
      <c r="B67" s="66">
        <v>5000</v>
      </c>
      <c r="C67" s="68" t="s">
        <v>15</v>
      </c>
      <c r="D67" s="39" t="s">
        <v>22</v>
      </c>
    </row>
    <row r="68" spans="1:4" s="9" customFormat="1" ht="15" customHeight="1" x14ac:dyDescent="0.25">
      <c r="A68" s="68" t="s">
        <v>184</v>
      </c>
      <c r="B68" s="67">
        <v>100</v>
      </c>
      <c r="C68" s="68" t="s">
        <v>15</v>
      </c>
      <c r="D68" s="39" t="s">
        <v>22</v>
      </c>
    </row>
    <row r="69" spans="1:4" s="9" customFormat="1" ht="15" customHeight="1" x14ac:dyDescent="0.25">
      <c r="A69" s="68" t="s">
        <v>184</v>
      </c>
      <c r="B69" s="66">
        <v>1000</v>
      </c>
      <c r="C69" s="68" t="s">
        <v>195</v>
      </c>
      <c r="D69" s="39" t="s">
        <v>22</v>
      </c>
    </row>
    <row r="70" spans="1:4" s="9" customFormat="1" ht="15" customHeight="1" x14ac:dyDescent="0.25">
      <c r="A70" s="68" t="s">
        <v>184</v>
      </c>
      <c r="B70" s="66">
        <v>10000</v>
      </c>
      <c r="C70" s="68" t="s">
        <v>15</v>
      </c>
      <c r="D70" s="39" t="s">
        <v>22</v>
      </c>
    </row>
    <row r="71" spans="1:4" s="9" customFormat="1" ht="15" customHeight="1" x14ac:dyDescent="0.25">
      <c r="A71" s="68" t="s">
        <v>77</v>
      </c>
      <c r="B71" s="66">
        <v>1250</v>
      </c>
      <c r="C71" s="68" t="s">
        <v>20</v>
      </c>
      <c r="D71" s="39" t="s">
        <v>22</v>
      </c>
    </row>
    <row r="72" spans="1:4" s="9" customFormat="1" ht="15" customHeight="1" x14ac:dyDescent="0.25">
      <c r="A72" s="68" t="s">
        <v>77</v>
      </c>
      <c r="B72" s="66">
        <v>5000</v>
      </c>
      <c r="C72" s="68" t="s">
        <v>196</v>
      </c>
      <c r="D72" s="39" t="s">
        <v>22</v>
      </c>
    </row>
    <row r="73" spans="1:4" s="9" customFormat="1" ht="15" customHeight="1" x14ac:dyDescent="0.25">
      <c r="A73" s="68" t="s">
        <v>77</v>
      </c>
      <c r="B73" s="66">
        <v>10000</v>
      </c>
      <c r="C73" s="68" t="s">
        <v>15</v>
      </c>
      <c r="D73" s="39" t="s">
        <v>22</v>
      </c>
    </row>
    <row r="74" spans="1:4" s="9" customFormat="1" ht="15" customHeight="1" x14ac:dyDescent="0.25">
      <c r="A74" s="68" t="s">
        <v>185</v>
      </c>
      <c r="B74" s="67">
        <v>500</v>
      </c>
      <c r="C74" s="68" t="s">
        <v>197</v>
      </c>
      <c r="D74" s="39" t="s">
        <v>22</v>
      </c>
    </row>
    <row r="75" spans="1:4" s="9" customFormat="1" ht="15" customHeight="1" x14ac:dyDescent="0.25">
      <c r="A75" s="68" t="s">
        <v>145</v>
      </c>
      <c r="B75" s="66">
        <v>10000</v>
      </c>
      <c r="C75" s="68" t="s">
        <v>211</v>
      </c>
      <c r="D75" s="39" t="s">
        <v>22</v>
      </c>
    </row>
    <row r="76" spans="1:4" s="9" customFormat="1" ht="15" customHeight="1" x14ac:dyDescent="0.25">
      <c r="A76" s="68" t="s">
        <v>78</v>
      </c>
      <c r="B76" s="66">
        <v>1010</v>
      </c>
      <c r="C76" s="68" t="s">
        <v>18</v>
      </c>
      <c r="D76" s="39" t="s">
        <v>22</v>
      </c>
    </row>
    <row r="77" spans="1:4" s="9" customFormat="1" ht="15" customHeight="1" x14ac:dyDescent="0.25">
      <c r="A77" s="68" t="s">
        <v>82</v>
      </c>
      <c r="B77" s="67">
        <v>100</v>
      </c>
      <c r="C77" s="68" t="s">
        <v>15</v>
      </c>
      <c r="D77" s="39" t="s">
        <v>22</v>
      </c>
    </row>
    <row r="78" spans="1:4" s="9" customFormat="1" ht="15" customHeight="1" x14ac:dyDescent="0.25">
      <c r="A78" s="68" t="s">
        <v>82</v>
      </c>
      <c r="B78" s="66">
        <v>1000</v>
      </c>
      <c r="C78" s="68" t="s">
        <v>15</v>
      </c>
      <c r="D78" s="39" t="s">
        <v>22</v>
      </c>
    </row>
    <row r="79" spans="1:4" s="9" customFormat="1" ht="15" customHeight="1" x14ac:dyDescent="0.25">
      <c r="A79" s="68" t="s">
        <v>82</v>
      </c>
      <c r="B79" s="66">
        <v>5000</v>
      </c>
      <c r="C79" s="68" t="s">
        <v>15</v>
      </c>
      <c r="D79" s="39" t="s">
        <v>22</v>
      </c>
    </row>
    <row r="80" spans="1:4" s="9" customFormat="1" ht="15" customHeight="1" x14ac:dyDescent="0.25">
      <c r="A80" s="68" t="s">
        <v>186</v>
      </c>
      <c r="B80" s="67">
        <v>230</v>
      </c>
      <c r="C80" s="68" t="s">
        <v>15</v>
      </c>
      <c r="D80" s="39" t="s">
        <v>22</v>
      </c>
    </row>
    <row r="81" spans="1:4" s="9" customFormat="1" ht="15" customHeight="1" x14ac:dyDescent="0.25">
      <c r="A81" s="68" t="s">
        <v>83</v>
      </c>
      <c r="B81" s="66">
        <v>30000</v>
      </c>
      <c r="C81" s="68" t="s">
        <v>15</v>
      </c>
      <c r="D81" s="39" t="s">
        <v>22</v>
      </c>
    </row>
    <row r="82" spans="1:4" s="9" customFormat="1" ht="15" customHeight="1" x14ac:dyDescent="0.25">
      <c r="A82" s="68" t="s">
        <v>187</v>
      </c>
      <c r="B82" s="67">
        <v>500</v>
      </c>
      <c r="C82" s="68" t="s">
        <v>15</v>
      </c>
      <c r="D82" s="39" t="s">
        <v>22</v>
      </c>
    </row>
    <row r="83" spans="1:4" s="9" customFormat="1" ht="15" customHeight="1" x14ac:dyDescent="0.25">
      <c r="A83" s="68" t="s">
        <v>187</v>
      </c>
      <c r="B83" s="66">
        <v>1000</v>
      </c>
      <c r="C83" s="68" t="s">
        <v>15</v>
      </c>
      <c r="D83" s="39" t="s">
        <v>22</v>
      </c>
    </row>
    <row r="84" spans="1:4" s="9" customFormat="1" ht="15" customHeight="1" x14ac:dyDescent="0.25">
      <c r="A84" s="68" t="s">
        <v>85</v>
      </c>
      <c r="B84" s="66">
        <v>1000</v>
      </c>
      <c r="C84" s="68" t="s">
        <v>15</v>
      </c>
      <c r="D84" s="39" t="s">
        <v>22</v>
      </c>
    </row>
    <row r="85" spans="1:4" s="9" customFormat="1" ht="15" customHeight="1" x14ac:dyDescent="0.25">
      <c r="A85" s="68" t="s">
        <v>188</v>
      </c>
      <c r="B85" s="67">
        <v>10</v>
      </c>
      <c r="C85" s="68" t="s">
        <v>212</v>
      </c>
      <c r="D85" s="39" t="s">
        <v>22</v>
      </c>
    </row>
    <row r="86" spans="1:4" s="9" customFormat="1" ht="15" customHeight="1" x14ac:dyDescent="0.25">
      <c r="A86" s="68" t="s">
        <v>86</v>
      </c>
      <c r="B86" s="66">
        <v>1000</v>
      </c>
      <c r="C86" s="68" t="s">
        <v>15</v>
      </c>
      <c r="D86" s="39" t="s">
        <v>22</v>
      </c>
    </row>
    <row r="87" spans="1:4" s="9" customFormat="1" ht="15" customHeight="1" x14ac:dyDescent="0.25">
      <c r="A87" s="68" t="s">
        <v>86</v>
      </c>
      <c r="B87" s="66">
        <v>2000</v>
      </c>
      <c r="C87" s="68" t="s">
        <v>15</v>
      </c>
      <c r="D87" s="39" t="s">
        <v>22</v>
      </c>
    </row>
    <row r="88" spans="1:4" s="9" customFormat="1" ht="15" customHeight="1" x14ac:dyDescent="0.25">
      <c r="A88" s="68" t="s">
        <v>189</v>
      </c>
      <c r="B88" s="67">
        <v>100</v>
      </c>
      <c r="C88" s="68" t="s">
        <v>15</v>
      </c>
      <c r="D88" s="39" t="s">
        <v>22</v>
      </c>
    </row>
    <row r="89" spans="1:4" s="9" customFormat="1" ht="15" customHeight="1" x14ac:dyDescent="0.25">
      <c r="A89" s="68" t="s">
        <v>190</v>
      </c>
      <c r="B89" s="66">
        <v>1000</v>
      </c>
      <c r="C89" s="68" t="s">
        <v>15</v>
      </c>
      <c r="D89" s="39" t="s">
        <v>22</v>
      </c>
    </row>
    <row r="90" spans="1:4" s="9" customFormat="1" ht="15" customHeight="1" x14ac:dyDescent="0.25">
      <c r="A90" s="68" t="s">
        <v>191</v>
      </c>
      <c r="B90" s="66">
        <v>50000</v>
      </c>
      <c r="C90" s="68" t="s">
        <v>213</v>
      </c>
      <c r="D90" s="39" t="s">
        <v>22</v>
      </c>
    </row>
    <row r="91" spans="1:4" s="9" customFormat="1" ht="15" customHeight="1" x14ac:dyDescent="0.25">
      <c r="A91" s="68" t="s">
        <v>146</v>
      </c>
      <c r="B91" s="67">
        <v>500</v>
      </c>
      <c r="C91" s="68" t="s">
        <v>15</v>
      </c>
      <c r="D91" s="39" t="s">
        <v>22</v>
      </c>
    </row>
    <row r="92" spans="1:4" s="9" customFormat="1" ht="15" customHeight="1" x14ac:dyDescent="0.25">
      <c r="A92" s="68" t="s">
        <v>146</v>
      </c>
      <c r="B92" s="66">
        <v>2000</v>
      </c>
      <c r="C92" s="68" t="s">
        <v>15</v>
      </c>
      <c r="D92" s="39" t="s">
        <v>22</v>
      </c>
    </row>
    <row r="93" spans="1:4" s="9" customFormat="1" ht="15" customHeight="1" x14ac:dyDescent="0.25">
      <c r="A93" s="68" t="s">
        <v>146</v>
      </c>
      <c r="B93" s="66">
        <v>5000</v>
      </c>
      <c r="C93" s="68" t="s">
        <v>15</v>
      </c>
      <c r="D93" s="39" t="s">
        <v>22</v>
      </c>
    </row>
    <row r="94" spans="1:4" s="9" customFormat="1" ht="15" customHeight="1" x14ac:dyDescent="0.25">
      <c r="A94" s="68" t="s">
        <v>147</v>
      </c>
      <c r="B94" s="67">
        <v>300</v>
      </c>
      <c r="C94" s="68" t="s">
        <v>15</v>
      </c>
      <c r="D94" s="39" t="s">
        <v>22</v>
      </c>
    </row>
    <row r="95" spans="1:4" s="9" customFormat="1" ht="15" customHeight="1" x14ac:dyDescent="0.25">
      <c r="A95" s="68" t="s">
        <v>192</v>
      </c>
      <c r="B95" s="66">
        <v>1010</v>
      </c>
      <c r="C95" s="68" t="s">
        <v>15</v>
      </c>
      <c r="D95" s="39" t="s">
        <v>22</v>
      </c>
    </row>
    <row r="96" spans="1:4" s="9" customFormat="1" ht="15" customHeight="1" x14ac:dyDescent="0.25">
      <c r="A96" s="68" t="s">
        <v>87</v>
      </c>
      <c r="B96" s="66">
        <v>100000</v>
      </c>
      <c r="C96" s="68" t="s">
        <v>15</v>
      </c>
      <c r="D96" s="39" t="s">
        <v>22</v>
      </c>
    </row>
    <row r="97" spans="1:4" s="9" customFormat="1" ht="15" customHeight="1" x14ac:dyDescent="0.25">
      <c r="A97" s="68" t="s">
        <v>149</v>
      </c>
      <c r="B97" s="66">
        <v>10000</v>
      </c>
      <c r="C97" s="68" t="s">
        <v>15</v>
      </c>
      <c r="D97" s="39" t="s">
        <v>22</v>
      </c>
    </row>
    <row r="98" spans="1:4" s="9" customFormat="1" ht="15" customHeight="1" x14ac:dyDescent="0.25">
      <c r="A98" s="68" t="s">
        <v>88</v>
      </c>
      <c r="B98" s="67">
        <v>40</v>
      </c>
      <c r="C98" s="68" t="s">
        <v>15</v>
      </c>
      <c r="D98" s="39" t="s">
        <v>22</v>
      </c>
    </row>
    <row r="99" spans="1:4" s="9" customFormat="1" ht="15" customHeight="1" x14ac:dyDescent="0.25">
      <c r="A99" s="79">
        <v>44378</v>
      </c>
      <c r="B99" s="40">
        <v>2250</v>
      </c>
      <c r="C99" s="68" t="s">
        <v>15</v>
      </c>
      <c r="D99" s="39" t="s">
        <v>22</v>
      </c>
    </row>
    <row r="100" spans="1:4" s="9" customFormat="1" ht="15" customHeight="1" x14ac:dyDescent="0.25">
      <c r="A100" s="79">
        <v>44379</v>
      </c>
      <c r="B100" s="40">
        <v>700</v>
      </c>
      <c r="C100" s="68" t="s">
        <v>15</v>
      </c>
      <c r="D100" s="39" t="s">
        <v>22</v>
      </c>
    </row>
    <row r="101" spans="1:4" s="9" customFormat="1" ht="15" customHeight="1" x14ac:dyDescent="0.25">
      <c r="A101" s="79">
        <v>44384</v>
      </c>
      <c r="B101" s="38">
        <v>16000</v>
      </c>
      <c r="C101" s="68" t="s">
        <v>15</v>
      </c>
      <c r="D101" s="39" t="s">
        <v>22</v>
      </c>
    </row>
    <row r="102" spans="1:4" s="9" customFormat="1" ht="15" customHeight="1" x14ac:dyDescent="0.25">
      <c r="A102" s="79">
        <v>44385</v>
      </c>
      <c r="B102" s="40">
        <v>1500</v>
      </c>
      <c r="C102" s="68" t="s">
        <v>15</v>
      </c>
      <c r="D102" s="39" t="s">
        <v>22</v>
      </c>
    </row>
    <row r="103" spans="1:4" s="9" customFormat="1" ht="15" customHeight="1" x14ac:dyDescent="0.25">
      <c r="A103" s="79">
        <v>44386</v>
      </c>
      <c r="B103" s="40">
        <v>10000</v>
      </c>
      <c r="C103" s="68" t="s">
        <v>381</v>
      </c>
      <c r="D103" s="39" t="s">
        <v>22</v>
      </c>
    </row>
    <row r="104" spans="1:4" s="9" customFormat="1" ht="15" customHeight="1" x14ac:dyDescent="0.25">
      <c r="A104" s="79">
        <v>44389</v>
      </c>
      <c r="B104" s="38">
        <v>500</v>
      </c>
      <c r="C104" s="68" t="s">
        <v>15</v>
      </c>
      <c r="D104" s="39" t="s">
        <v>22</v>
      </c>
    </row>
    <row r="105" spans="1:4" s="9" customFormat="1" ht="15" customHeight="1" x14ac:dyDescent="0.25">
      <c r="A105" s="79">
        <v>44389</v>
      </c>
      <c r="B105" s="38">
        <v>1000</v>
      </c>
      <c r="C105" s="68" t="s">
        <v>15</v>
      </c>
      <c r="D105" s="39" t="s">
        <v>22</v>
      </c>
    </row>
    <row r="106" spans="1:4" s="9" customFormat="1" ht="15" customHeight="1" x14ac:dyDescent="0.25">
      <c r="A106" s="79">
        <v>44389</v>
      </c>
      <c r="B106" s="38">
        <v>1000</v>
      </c>
      <c r="C106" s="68" t="s">
        <v>15</v>
      </c>
      <c r="D106" s="39" t="s">
        <v>22</v>
      </c>
    </row>
    <row r="107" spans="1:4" s="9" customFormat="1" ht="15" customHeight="1" x14ac:dyDescent="0.25">
      <c r="A107" s="79">
        <v>44389</v>
      </c>
      <c r="B107" s="40">
        <v>30000</v>
      </c>
      <c r="C107" s="68" t="s">
        <v>382</v>
      </c>
      <c r="D107" s="39" t="s">
        <v>22</v>
      </c>
    </row>
    <row r="108" spans="1:4" s="9" customFormat="1" ht="15" customHeight="1" x14ac:dyDescent="0.25">
      <c r="A108" s="79">
        <v>44389</v>
      </c>
      <c r="B108" s="40">
        <v>100000</v>
      </c>
      <c r="C108" s="41" t="s">
        <v>383</v>
      </c>
      <c r="D108" s="39" t="s">
        <v>22</v>
      </c>
    </row>
    <row r="109" spans="1:4" s="9" customFormat="1" ht="15" customHeight="1" x14ac:dyDescent="0.25">
      <c r="A109" s="79">
        <v>44390</v>
      </c>
      <c r="B109" s="40">
        <v>50000</v>
      </c>
      <c r="C109" s="41" t="s">
        <v>384</v>
      </c>
      <c r="D109" s="39" t="s">
        <v>22</v>
      </c>
    </row>
    <row r="110" spans="1:4" s="9" customFormat="1" ht="15" customHeight="1" x14ac:dyDescent="0.25">
      <c r="A110" s="79">
        <v>44390</v>
      </c>
      <c r="B110" s="40">
        <v>50000</v>
      </c>
      <c r="C110" s="41" t="s">
        <v>385</v>
      </c>
      <c r="D110" s="39" t="s">
        <v>22</v>
      </c>
    </row>
    <row r="111" spans="1:4" s="9" customFormat="1" ht="15" customHeight="1" x14ac:dyDescent="0.25">
      <c r="A111" s="79">
        <v>44390</v>
      </c>
      <c r="B111" s="40">
        <v>100000</v>
      </c>
      <c r="C111" s="41" t="s">
        <v>386</v>
      </c>
      <c r="D111" s="39" t="s">
        <v>22</v>
      </c>
    </row>
    <row r="112" spans="1:4" s="9" customFormat="1" ht="15" customHeight="1" x14ac:dyDescent="0.25">
      <c r="A112" s="79">
        <v>44391</v>
      </c>
      <c r="B112" s="38">
        <v>1000</v>
      </c>
      <c r="C112" s="41" t="s">
        <v>15</v>
      </c>
      <c r="D112" s="39" t="s">
        <v>22</v>
      </c>
    </row>
    <row r="113" spans="1:4" s="9" customFormat="1" ht="15" customHeight="1" x14ac:dyDescent="0.25">
      <c r="A113" s="79">
        <v>44392</v>
      </c>
      <c r="B113" s="38">
        <v>50000</v>
      </c>
      <c r="C113" s="41" t="s">
        <v>387</v>
      </c>
      <c r="D113" s="39" t="s">
        <v>22</v>
      </c>
    </row>
    <row r="114" spans="1:4" s="9" customFormat="1" ht="15" customHeight="1" x14ac:dyDescent="0.25">
      <c r="A114" s="79">
        <v>44393</v>
      </c>
      <c r="B114" s="40">
        <v>10100</v>
      </c>
      <c r="C114" s="41" t="s">
        <v>16</v>
      </c>
      <c r="D114" s="39" t="s">
        <v>22</v>
      </c>
    </row>
    <row r="115" spans="1:4" s="9" customFormat="1" ht="15" customHeight="1" x14ac:dyDescent="0.25">
      <c r="A115" s="79">
        <v>44394</v>
      </c>
      <c r="B115" s="40">
        <v>5000</v>
      </c>
      <c r="C115" s="41" t="s">
        <v>196</v>
      </c>
      <c r="D115" s="39" t="s">
        <v>22</v>
      </c>
    </row>
    <row r="116" spans="1:4" s="9" customFormat="1" ht="15" customHeight="1" x14ac:dyDescent="0.25">
      <c r="A116" s="79">
        <v>44396</v>
      </c>
      <c r="B116" s="38">
        <v>50000</v>
      </c>
      <c r="C116" s="41" t="s">
        <v>388</v>
      </c>
      <c r="D116" s="39" t="s">
        <v>22</v>
      </c>
    </row>
    <row r="117" spans="1:4" s="9" customFormat="1" ht="15" customHeight="1" x14ac:dyDescent="0.25">
      <c r="A117" s="79">
        <v>44397</v>
      </c>
      <c r="B117" s="38">
        <v>500</v>
      </c>
      <c r="C117" s="41" t="s">
        <v>16</v>
      </c>
      <c r="D117" s="39" t="s">
        <v>22</v>
      </c>
    </row>
    <row r="118" spans="1:4" s="9" customFormat="1" ht="15" customHeight="1" x14ac:dyDescent="0.25">
      <c r="A118" s="79">
        <v>44398</v>
      </c>
      <c r="B118" s="38">
        <v>1800</v>
      </c>
      <c r="C118" s="41" t="s">
        <v>389</v>
      </c>
      <c r="D118" s="39" t="s">
        <v>22</v>
      </c>
    </row>
    <row r="119" spans="1:4" s="9" customFormat="1" ht="15" customHeight="1" x14ac:dyDescent="0.25">
      <c r="A119" s="79">
        <v>44398</v>
      </c>
      <c r="B119" s="38">
        <v>50000</v>
      </c>
      <c r="C119" s="41" t="s">
        <v>390</v>
      </c>
      <c r="D119" s="39" t="s">
        <v>22</v>
      </c>
    </row>
    <row r="120" spans="1:4" s="9" customFormat="1" ht="15" customHeight="1" x14ac:dyDescent="0.25">
      <c r="A120" s="79">
        <v>44398</v>
      </c>
      <c r="B120" s="38">
        <v>50000</v>
      </c>
      <c r="C120" s="41" t="s">
        <v>391</v>
      </c>
      <c r="D120" s="39" t="s">
        <v>22</v>
      </c>
    </row>
    <row r="121" spans="1:4" s="9" customFormat="1" ht="15" customHeight="1" x14ac:dyDescent="0.25">
      <c r="A121" s="79">
        <v>44400</v>
      </c>
      <c r="B121" s="38">
        <v>1010</v>
      </c>
      <c r="C121" s="41" t="s">
        <v>389</v>
      </c>
      <c r="D121" s="39" t="s">
        <v>22</v>
      </c>
    </row>
    <row r="122" spans="1:4" s="9" customFormat="1" ht="15" customHeight="1" x14ac:dyDescent="0.25">
      <c r="A122" s="79">
        <v>44403</v>
      </c>
      <c r="B122" s="40">
        <v>500</v>
      </c>
      <c r="C122" s="41" t="s">
        <v>389</v>
      </c>
      <c r="D122" s="39" t="s">
        <v>22</v>
      </c>
    </row>
    <row r="123" spans="1:4" s="9" customFormat="1" ht="15" customHeight="1" x14ac:dyDescent="0.25">
      <c r="A123" s="79">
        <v>44404</v>
      </c>
      <c r="B123" s="40">
        <v>35000</v>
      </c>
      <c r="C123" s="41" t="s">
        <v>389</v>
      </c>
      <c r="D123" s="39" t="s">
        <v>22</v>
      </c>
    </row>
    <row r="124" spans="1:4" s="9" customFormat="1" ht="15" customHeight="1" x14ac:dyDescent="0.25">
      <c r="A124" s="79">
        <v>44404</v>
      </c>
      <c r="B124" s="40">
        <v>300000</v>
      </c>
      <c r="C124" s="41" t="s">
        <v>392</v>
      </c>
      <c r="D124" s="39" t="s">
        <v>22</v>
      </c>
    </row>
    <row r="125" spans="1:4" s="9" customFormat="1" ht="15" customHeight="1" x14ac:dyDescent="0.25">
      <c r="A125" s="79">
        <v>44405</v>
      </c>
      <c r="B125" s="38">
        <v>550</v>
      </c>
      <c r="C125" s="41" t="s">
        <v>389</v>
      </c>
      <c r="D125" s="39" t="s">
        <v>22</v>
      </c>
    </row>
    <row r="126" spans="1:4" s="9" customFormat="1" ht="15" customHeight="1" x14ac:dyDescent="0.25">
      <c r="A126" s="79">
        <v>44406</v>
      </c>
      <c r="B126" s="40">
        <v>55000</v>
      </c>
      <c r="C126" s="41" t="s">
        <v>389</v>
      </c>
      <c r="D126" s="39" t="s">
        <v>22</v>
      </c>
    </row>
    <row r="127" spans="1:4" s="9" customFormat="1" ht="15" customHeight="1" x14ac:dyDescent="0.25">
      <c r="A127" s="79">
        <v>44410</v>
      </c>
      <c r="B127" s="38">
        <v>500</v>
      </c>
      <c r="C127" s="41" t="s">
        <v>389</v>
      </c>
      <c r="D127" s="39" t="s">
        <v>22</v>
      </c>
    </row>
    <row r="128" spans="1:4" s="9" customFormat="1" ht="15" customHeight="1" x14ac:dyDescent="0.25">
      <c r="A128" s="79">
        <v>44412</v>
      </c>
      <c r="B128" s="38">
        <v>1550.7</v>
      </c>
      <c r="C128" s="41" t="s">
        <v>389</v>
      </c>
      <c r="D128" s="39" t="s">
        <v>22</v>
      </c>
    </row>
    <row r="129" spans="1:4" s="9" customFormat="1" ht="15" customHeight="1" x14ac:dyDescent="0.25">
      <c r="A129" s="79">
        <v>44413</v>
      </c>
      <c r="B129" s="38">
        <v>10000</v>
      </c>
      <c r="C129" s="41" t="s">
        <v>389</v>
      </c>
      <c r="D129" s="39" t="s">
        <v>22</v>
      </c>
    </row>
    <row r="130" spans="1:4" s="9" customFormat="1" ht="15" customHeight="1" x14ac:dyDescent="0.25">
      <c r="A130" s="79">
        <v>44414</v>
      </c>
      <c r="B130" s="38">
        <v>1000</v>
      </c>
      <c r="C130" s="41" t="s">
        <v>389</v>
      </c>
      <c r="D130" s="39" t="s">
        <v>22</v>
      </c>
    </row>
    <row r="131" spans="1:4" s="9" customFormat="1" ht="15" customHeight="1" x14ac:dyDescent="0.25">
      <c r="A131" s="79">
        <v>44414</v>
      </c>
      <c r="B131" s="38">
        <v>100000</v>
      </c>
      <c r="C131" s="41" t="s">
        <v>393</v>
      </c>
      <c r="D131" s="39" t="s">
        <v>22</v>
      </c>
    </row>
    <row r="132" spans="1:4" s="9" customFormat="1" ht="15" customHeight="1" x14ac:dyDescent="0.25">
      <c r="A132" s="79">
        <v>44417</v>
      </c>
      <c r="B132" s="38">
        <v>1000</v>
      </c>
      <c r="C132" s="41" t="s">
        <v>389</v>
      </c>
      <c r="D132" s="39" t="s">
        <v>22</v>
      </c>
    </row>
    <row r="133" spans="1:4" s="9" customFormat="1" ht="15" customHeight="1" x14ac:dyDescent="0.25">
      <c r="A133" s="79">
        <v>44417</v>
      </c>
      <c r="B133" s="40">
        <v>1500</v>
      </c>
      <c r="C133" s="41" t="s">
        <v>389</v>
      </c>
      <c r="D133" s="39" t="s">
        <v>22</v>
      </c>
    </row>
    <row r="134" spans="1:4" s="9" customFormat="1" ht="15" customHeight="1" x14ac:dyDescent="0.25">
      <c r="A134" s="79">
        <v>44418</v>
      </c>
      <c r="B134" s="38">
        <v>300</v>
      </c>
      <c r="C134" s="41" t="s">
        <v>389</v>
      </c>
      <c r="D134" s="39" t="s">
        <v>22</v>
      </c>
    </row>
    <row r="135" spans="1:4" s="9" customFormat="1" ht="15" customHeight="1" x14ac:dyDescent="0.25">
      <c r="A135" s="79">
        <v>44420</v>
      </c>
      <c r="B135" s="38">
        <v>1000</v>
      </c>
      <c r="C135" s="41" t="s">
        <v>389</v>
      </c>
      <c r="D135" s="39" t="s">
        <v>22</v>
      </c>
    </row>
    <row r="136" spans="1:4" s="9" customFormat="1" ht="15" customHeight="1" x14ac:dyDescent="0.25">
      <c r="A136" s="79">
        <v>44421</v>
      </c>
      <c r="B136" s="38">
        <v>1200</v>
      </c>
      <c r="C136" s="41" t="s">
        <v>389</v>
      </c>
      <c r="D136" s="39" t="s">
        <v>22</v>
      </c>
    </row>
    <row r="137" spans="1:4" s="9" customFormat="1" ht="15" customHeight="1" x14ac:dyDescent="0.25">
      <c r="A137" s="79">
        <v>44421</v>
      </c>
      <c r="B137" s="38">
        <v>350000</v>
      </c>
      <c r="C137" s="41" t="s">
        <v>394</v>
      </c>
      <c r="D137" s="39" t="s">
        <v>22</v>
      </c>
    </row>
    <row r="138" spans="1:4" s="9" customFormat="1" ht="15" customHeight="1" x14ac:dyDescent="0.25">
      <c r="A138" s="79">
        <v>44424</v>
      </c>
      <c r="B138" s="38">
        <v>100</v>
      </c>
      <c r="C138" s="41" t="s">
        <v>389</v>
      </c>
      <c r="D138" s="39" t="s">
        <v>22</v>
      </c>
    </row>
    <row r="139" spans="1:4" s="9" customFormat="1" ht="15" customHeight="1" x14ac:dyDescent="0.25">
      <c r="A139" s="79">
        <v>44424</v>
      </c>
      <c r="B139" s="38">
        <v>1000</v>
      </c>
      <c r="C139" s="41" t="s">
        <v>389</v>
      </c>
      <c r="D139" s="39" t="s">
        <v>22</v>
      </c>
    </row>
    <row r="140" spans="1:4" s="9" customFormat="1" ht="15" customHeight="1" x14ac:dyDescent="0.25">
      <c r="A140" s="79">
        <v>44424</v>
      </c>
      <c r="B140" s="40">
        <v>5000</v>
      </c>
      <c r="C140" s="41" t="s">
        <v>389</v>
      </c>
      <c r="D140" s="39" t="s">
        <v>22</v>
      </c>
    </row>
    <row r="141" spans="1:4" s="9" customFormat="1" ht="15" customHeight="1" x14ac:dyDescent="0.25">
      <c r="A141" s="79">
        <v>44424</v>
      </c>
      <c r="B141" s="40">
        <v>5000</v>
      </c>
      <c r="C141" s="41" t="s">
        <v>196</v>
      </c>
      <c r="D141" s="39" t="s">
        <v>22</v>
      </c>
    </row>
    <row r="142" spans="1:4" s="9" customFormat="1" ht="15" customHeight="1" x14ac:dyDescent="0.25">
      <c r="A142" s="79">
        <v>44426</v>
      </c>
      <c r="B142" s="40">
        <v>500500</v>
      </c>
      <c r="C142" s="41" t="s">
        <v>389</v>
      </c>
      <c r="D142" s="39" t="s">
        <v>22</v>
      </c>
    </row>
    <row r="143" spans="1:4" s="9" customFormat="1" ht="15" customHeight="1" x14ac:dyDescent="0.25">
      <c r="A143" s="79">
        <v>44427</v>
      </c>
      <c r="B143" s="40">
        <v>300000</v>
      </c>
      <c r="C143" s="41" t="s">
        <v>395</v>
      </c>
      <c r="D143" s="39" t="s">
        <v>22</v>
      </c>
    </row>
    <row r="144" spans="1:4" s="9" customFormat="1" ht="15" customHeight="1" x14ac:dyDescent="0.25">
      <c r="A144" s="79">
        <v>44431</v>
      </c>
      <c r="B144" s="38">
        <v>500</v>
      </c>
      <c r="C144" s="41" t="s">
        <v>389</v>
      </c>
      <c r="D144" s="39" t="s">
        <v>22</v>
      </c>
    </row>
    <row r="145" spans="1:4" s="9" customFormat="1" ht="15" customHeight="1" x14ac:dyDescent="0.25">
      <c r="A145" s="79">
        <v>44431</v>
      </c>
      <c r="B145" s="38">
        <v>1010</v>
      </c>
      <c r="C145" s="41" t="s">
        <v>389</v>
      </c>
      <c r="D145" s="39" t="s">
        <v>22</v>
      </c>
    </row>
    <row r="146" spans="1:4" s="9" customFormat="1" ht="15" customHeight="1" x14ac:dyDescent="0.25">
      <c r="A146" s="79">
        <v>44432</v>
      </c>
      <c r="B146" s="38">
        <v>500</v>
      </c>
      <c r="C146" s="41" t="s">
        <v>389</v>
      </c>
      <c r="D146" s="39" t="s">
        <v>22</v>
      </c>
    </row>
    <row r="147" spans="1:4" s="9" customFormat="1" ht="15" customHeight="1" x14ac:dyDescent="0.25">
      <c r="A147" s="79">
        <v>44434</v>
      </c>
      <c r="B147" s="38">
        <v>100</v>
      </c>
      <c r="C147" s="41" t="s">
        <v>389</v>
      </c>
      <c r="D147" s="39" t="s">
        <v>22</v>
      </c>
    </row>
    <row r="148" spans="1:4" s="9" customFormat="1" ht="15" customHeight="1" x14ac:dyDescent="0.25">
      <c r="A148" s="79">
        <v>44438</v>
      </c>
      <c r="B148" s="38">
        <v>200</v>
      </c>
      <c r="C148" s="41" t="s">
        <v>389</v>
      </c>
      <c r="D148" s="39" t="s">
        <v>22</v>
      </c>
    </row>
    <row r="149" spans="1:4" s="9" customFormat="1" ht="15" customHeight="1" x14ac:dyDescent="0.25">
      <c r="A149" s="79">
        <v>44438</v>
      </c>
      <c r="B149" s="38">
        <v>10000</v>
      </c>
      <c r="C149" s="41" t="s">
        <v>389</v>
      </c>
      <c r="D149" s="39" t="s">
        <v>22</v>
      </c>
    </row>
    <row r="150" spans="1:4" s="9" customFormat="1" ht="15" customHeight="1" x14ac:dyDescent="0.25">
      <c r="A150" s="79">
        <v>44439</v>
      </c>
      <c r="B150" s="40">
        <v>11100</v>
      </c>
      <c r="C150" s="41" t="s">
        <v>396</v>
      </c>
      <c r="D150" s="39" t="s">
        <v>22</v>
      </c>
    </row>
    <row r="151" spans="1:4" s="9" customFormat="1" ht="15" customHeight="1" x14ac:dyDescent="0.25">
      <c r="A151" s="79">
        <v>44440</v>
      </c>
      <c r="B151" s="40">
        <v>6500</v>
      </c>
      <c r="C151" s="41" t="s">
        <v>396</v>
      </c>
      <c r="D151" s="39" t="s">
        <v>22</v>
      </c>
    </row>
    <row r="152" spans="1:4" s="9" customFormat="1" ht="15" customHeight="1" x14ac:dyDescent="0.25">
      <c r="A152" s="79">
        <v>44440</v>
      </c>
      <c r="B152" s="38">
        <v>26500</v>
      </c>
      <c r="C152" s="41" t="s">
        <v>389</v>
      </c>
      <c r="D152" s="39" t="s">
        <v>22</v>
      </c>
    </row>
    <row r="153" spans="1:4" s="9" customFormat="1" ht="15" customHeight="1" x14ac:dyDescent="0.25">
      <c r="A153" s="79">
        <v>44441</v>
      </c>
      <c r="B153" s="38">
        <v>14000</v>
      </c>
      <c r="C153" s="41" t="s">
        <v>389</v>
      </c>
      <c r="D153" s="39" t="s">
        <v>22</v>
      </c>
    </row>
    <row r="154" spans="1:4" s="9" customFormat="1" ht="15" customHeight="1" x14ac:dyDescent="0.25">
      <c r="A154" s="79">
        <v>44446</v>
      </c>
      <c r="B154" s="38">
        <v>1000</v>
      </c>
      <c r="C154" s="41" t="s">
        <v>389</v>
      </c>
      <c r="D154" s="39" t="s">
        <v>22</v>
      </c>
    </row>
    <row r="155" spans="1:4" s="9" customFormat="1" ht="15" customHeight="1" x14ac:dyDescent="0.25">
      <c r="A155" s="79">
        <v>44449</v>
      </c>
      <c r="B155" s="38">
        <v>25000</v>
      </c>
      <c r="C155" s="41" t="s">
        <v>389</v>
      </c>
      <c r="D155" s="39" t="s">
        <v>22</v>
      </c>
    </row>
    <row r="156" spans="1:4" s="9" customFormat="1" ht="15" customHeight="1" x14ac:dyDescent="0.25">
      <c r="A156" s="80">
        <v>44452</v>
      </c>
      <c r="B156" s="42">
        <v>100</v>
      </c>
      <c r="C156" s="41" t="s">
        <v>389</v>
      </c>
      <c r="D156" s="39" t="s">
        <v>22</v>
      </c>
    </row>
    <row r="157" spans="1:4" s="9" customFormat="1" ht="15" customHeight="1" x14ac:dyDescent="0.25">
      <c r="A157" s="80">
        <v>44452</v>
      </c>
      <c r="B157" s="42">
        <v>300</v>
      </c>
      <c r="C157" s="41" t="s">
        <v>389</v>
      </c>
      <c r="D157" s="39" t="s">
        <v>22</v>
      </c>
    </row>
    <row r="158" spans="1:4" s="9" customFormat="1" ht="15" customHeight="1" x14ac:dyDescent="0.25">
      <c r="A158" s="80">
        <v>44452</v>
      </c>
      <c r="B158" s="42">
        <v>11600</v>
      </c>
      <c r="C158" s="41" t="s">
        <v>389</v>
      </c>
      <c r="D158" s="39" t="s">
        <v>22</v>
      </c>
    </row>
    <row r="159" spans="1:4" s="9" customFormat="1" ht="15" customHeight="1" x14ac:dyDescent="0.25">
      <c r="A159" s="80">
        <v>44453</v>
      </c>
      <c r="B159" s="42">
        <v>8000</v>
      </c>
      <c r="C159" s="41" t="s">
        <v>389</v>
      </c>
      <c r="D159" s="39" t="s">
        <v>22</v>
      </c>
    </row>
    <row r="160" spans="1:4" s="9" customFormat="1" ht="15" customHeight="1" x14ac:dyDescent="0.25">
      <c r="A160" s="80">
        <v>44454</v>
      </c>
      <c r="B160" s="42">
        <v>5000</v>
      </c>
      <c r="C160" s="41" t="s">
        <v>389</v>
      </c>
      <c r="D160" s="39" t="s">
        <v>22</v>
      </c>
    </row>
    <row r="161" spans="1:4" s="9" customFormat="1" ht="15" customHeight="1" x14ac:dyDescent="0.25">
      <c r="A161" s="80">
        <v>44455</v>
      </c>
      <c r="B161" s="42">
        <v>5000</v>
      </c>
      <c r="C161" s="43" t="s">
        <v>397</v>
      </c>
      <c r="D161" s="39" t="s">
        <v>22</v>
      </c>
    </row>
    <row r="162" spans="1:4" s="9" customFormat="1" ht="15" customHeight="1" x14ac:dyDescent="0.25">
      <c r="A162" s="80">
        <v>44455</v>
      </c>
      <c r="B162" s="42">
        <v>5100</v>
      </c>
      <c r="C162" s="41" t="s">
        <v>389</v>
      </c>
      <c r="D162" s="39" t="s">
        <v>22</v>
      </c>
    </row>
    <row r="163" spans="1:4" s="9" customFormat="1" ht="15" customHeight="1" x14ac:dyDescent="0.25">
      <c r="A163" s="80">
        <v>44459</v>
      </c>
      <c r="B163" s="42">
        <v>500</v>
      </c>
      <c r="C163" s="41" t="s">
        <v>389</v>
      </c>
      <c r="D163" s="39" t="s">
        <v>22</v>
      </c>
    </row>
    <row r="164" spans="1:4" s="9" customFormat="1" ht="15" customHeight="1" x14ac:dyDescent="0.25">
      <c r="A164" s="80">
        <v>44459</v>
      </c>
      <c r="B164" s="42">
        <v>1500</v>
      </c>
      <c r="C164" s="41" t="s">
        <v>389</v>
      </c>
      <c r="D164" s="39" t="s">
        <v>22</v>
      </c>
    </row>
    <row r="165" spans="1:4" s="9" customFormat="1" ht="15" customHeight="1" x14ac:dyDescent="0.25">
      <c r="A165" s="80">
        <v>44462</v>
      </c>
      <c r="B165" s="42">
        <v>2010</v>
      </c>
      <c r="C165" s="41" t="s">
        <v>389</v>
      </c>
      <c r="D165" s="39" t="s">
        <v>22</v>
      </c>
    </row>
    <row r="166" spans="1:4" s="9" customFormat="1" ht="15" customHeight="1" x14ac:dyDescent="0.25">
      <c r="A166" s="80">
        <v>44466</v>
      </c>
      <c r="B166" s="42">
        <v>500</v>
      </c>
      <c r="C166" s="41" t="s">
        <v>389</v>
      </c>
      <c r="D166" s="39" t="s">
        <v>22</v>
      </c>
    </row>
    <row r="167" spans="1:4" s="9" customFormat="1" ht="15" customHeight="1" x14ac:dyDescent="0.25">
      <c r="A167" s="80">
        <v>44466</v>
      </c>
      <c r="B167" s="42">
        <v>10000</v>
      </c>
      <c r="C167" s="41" t="s">
        <v>389</v>
      </c>
      <c r="D167" s="39" t="s">
        <v>22</v>
      </c>
    </row>
    <row r="168" spans="1:4" s="9" customFormat="1" ht="15" customHeight="1" x14ac:dyDescent="0.25">
      <c r="A168" s="80">
        <v>44467</v>
      </c>
      <c r="B168" s="42">
        <v>150000</v>
      </c>
      <c r="C168" s="43" t="s">
        <v>398</v>
      </c>
      <c r="D168" s="39" t="s">
        <v>22</v>
      </c>
    </row>
    <row r="169" spans="1:4" s="9" customFormat="1" ht="15" customHeight="1" x14ac:dyDescent="0.25">
      <c r="A169" s="80">
        <v>44467</v>
      </c>
      <c r="B169" s="42">
        <v>150000</v>
      </c>
      <c r="C169" s="43" t="s">
        <v>399</v>
      </c>
      <c r="D169" s="39" t="s">
        <v>22</v>
      </c>
    </row>
    <row r="170" spans="1:4" s="9" customFormat="1" ht="15" customHeight="1" x14ac:dyDescent="0.25">
      <c r="A170" s="80">
        <v>44467</v>
      </c>
      <c r="B170" s="42">
        <v>300000</v>
      </c>
      <c r="C170" s="43" t="s">
        <v>400</v>
      </c>
      <c r="D170" s="39" t="s">
        <v>22</v>
      </c>
    </row>
    <row r="171" spans="1:4" s="9" customFormat="1" ht="15" customHeight="1" x14ac:dyDescent="0.25">
      <c r="A171" s="80">
        <v>44469</v>
      </c>
      <c r="B171" s="42">
        <v>1300</v>
      </c>
      <c r="C171" s="41" t="s">
        <v>389</v>
      </c>
      <c r="D171" s="39" t="s">
        <v>22</v>
      </c>
    </row>
    <row r="172" spans="1:4" s="9" customFormat="1" ht="15" customHeight="1" x14ac:dyDescent="0.25">
      <c r="A172" s="80">
        <v>44470</v>
      </c>
      <c r="B172" s="42">
        <v>50000</v>
      </c>
      <c r="C172" s="43" t="s">
        <v>401</v>
      </c>
      <c r="D172" s="39" t="s">
        <v>22</v>
      </c>
    </row>
    <row r="173" spans="1:4" s="9" customFormat="1" ht="15" customHeight="1" x14ac:dyDescent="0.25">
      <c r="A173" s="80">
        <v>44473</v>
      </c>
      <c r="B173" s="42">
        <v>100000</v>
      </c>
      <c r="C173" s="43" t="s">
        <v>402</v>
      </c>
      <c r="D173" s="39" t="s">
        <v>22</v>
      </c>
    </row>
    <row r="174" spans="1:4" s="9" customFormat="1" ht="15" customHeight="1" x14ac:dyDescent="0.25">
      <c r="A174" s="80">
        <v>44475</v>
      </c>
      <c r="B174" s="42">
        <v>50000</v>
      </c>
      <c r="C174" s="43" t="s">
        <v>403</v>
      </c>
      <c r="D174" s="39" t="s">
        <v>22</v>
      </c>
    </row>
    <row r="175" spans="1:4" s="9" customFormat="1" ht="15" customHeight="1" x14ac:dyDescent="0.25">
      <c r="A175" s="80">
        <v>44475</v>
      </c>
      <c r="B175" s="42">
        <v>75000</v>
      </c>
      <c r="C175" s="43" t="s">
        <v>404</v>
      </c>
      <c r="D175" s="39" t="s">
        <v>22</v>
      </c>
    </row>
    <row r="176" spans="1:4" s="9" customFormat="1" ht="15" customHeight="1" x14ac:dyDescent="0.25">
      <c r="A176" s="79">
        <v>44476</v>
      </c>
      <c r="B176" s="38">
        <v>1000</v>
      </c>
      <c r="C176" s="41" t="s">
        <v>389</v>
      </c>
      <c r="D176" s="39" t="s">
        <v>22</v>
      </c>
    </row>
    <row r="177" spans="1:4" s="9" customFormat="1" ht="15" customHeight="1" x14ac:dyDescent="0.25">
      <c r="A177" s="79">
        <v>44480</v>
      </c>
      <c r="B177" s="38">
        <v>1000</v>
      </c>
      <c r="C177" s="41" t="s">
        <v>389</v>
      </c>
      <c r="D177" s="39" t="s">
        <v>22</v>
      </c>
    </row>
    <row r="178" spans="1:4" s="9" customFormat="1" ht="15" customHeight="1" x14ac:dyDescent="0.25">
      <c r="A178" s="80">
        <v>44480</v>
      </c>
      <c r="B178" s="42">
        <v>10000</v>
      </c>
      <c r="C178" s="43" t="s">
        <v>405</v>
      </c>
      <c r="D178" s="39" t="s">
        <v>22</v>
      </c>
    </row>
    <row r="179" spans="1:4" s="9" customFormat="1" ht="15" customHeight="1" x14ac:dyDescent="0.25">
      <c r="A179" s="80">
        <v>44480</v>
      </c>
      <c r="B179" s="42">
        <v>50000</v>
      </c>
      <c r="C179" s="43" t="s">
        <v>406</v>
      </c>
      <c r="D179" s="39" t="s">
        <v>22</v>
      </c>
    </row>
    <row r="180" spans="1:4" s="9" customFormat="1" ht="15" customHeight="1" x14ac:dyDescent="0.25">
      <c r="A180" s="79">
        <v>44481</v>
      </c>
      <c r="B180" s="38">
        <v>1000</v>
      </c>
      <c r="C180" s="41" t="s">
        <v>389</v>
      </c>
      <c r="D180" s="39" t="s">
        <v>22</v>
      </c>
    </row>
    <row r="181" spans="1:4" s="9" customFormat="1" ht="15" customHeight="1" x14ac:dyDescent="0.25">
      <c r="A181" s="79">
        <v>44482</v>
      </c>
      <c r="B181" s="38">
        <v>200</v>
      </c>
      <c r="C181" s="41" t="s">
        <v>389</v>
      </c>
      <c r="D181" s="39" t="s">
        <v>22</v>
      </c>
    </row>
    <row r="182" spans="1:4" s="9" customFormat="1" ht="15" customHeight="1" x14ac:dyDescent="0.25">
      <c r="A182" s="80">
        <v>44485</v>
      </c>
      <c r="B182" s="42">
        <v>5000</v>
      </c>
      <c r="C182" s="43" t="s">
        <v>397</v>
      </c>
      <c r="D182" s="39" t="s">
        <v>22</v>
      </c>
    </row>
    <row r="183" spans="1:4" s="9" customFormat="1" ht="15" customHeight="1" x14ac:dyDescent="0.25">
      <c r="A183" s="80">
        <v>44487</v>
      </c>
      <c r="B183" s="42">
        <v>100</v>
      </c>
      <c r="C183" s="41" t="s">
        <v>389</v>
      </c>
      <c r="D183" s="39" t="s">
        <v>22</v>
      </c>
    </row>
    <row r="184" spans="1:4" s="9" customFormat="1" ht="15" customHeight="1" x14ac:dyDescent="0.25">
      <c r="A184" s="80">
        <v>44487</v>
      </c>
      <c r="B184" s="42">
        <v>400</v>
      </c>
      <c r="C184" s="41" t="s">
        <v>389</v>
      </c>
      <c r="D184" s="39" t="s">
        <v>22</v>
      </c>
    </row>
    <row r="185" spans="1:4" s="9" customFormat="1" ht="15.75" customHeight="1" x14ac:dyDescent="0.25">
      <c r="A185" s="80">
        <v>44489</v>
      </c>
      <c r="B185" s="42">
        <v>500</v>
      </c>
      <c r="C185" s="41" t="s">
        <v>389</v>
      </c>
      <c r="D185" s="39" t="s">
        <v>22</v>
      </c>
    </row>
    <row r="186" spans="1:4" s="9" customFormat="1" ht="15" customHeight="1" x14ac:dyDescent="0.25">
      <c r="A186" s="79">
        <v>44490</v>
      </c>
      <c r="B186" s="38">
        <v>1000</v>
      </c>
      <c r="C186" s="41" t="s">
        <v>389</v>
      </c>
      <c r="D186" s="39" t="s">
        <v>22</v>
      </c>
    </row>
    <row r="187" spans="1:4" s="9" customFormat="1" ht="15" customHeight="1" x14ac:dyDescent="0.25">
      <c r="A187" s="79">
        <v>44494</v>
      </c>
      <c r="B187" s="42">
        <v>1060</v>
      </c>
      <c r="C187" s="41" t="s">
        <v>389</v>
      </c>
      <c r="D187" s="39" t="s">
        <v>22</v>
      </c>
    </row>
    <row r="188" spans="1:4" s="9" customFormat="1" ht="15" customHeight="1" x14ac:dyDescent="0.25">
      <c r="A188" s="80">
        <v>44508</v>
      </c>
      <c r="B188" s="42">
        <v>100</v>
      </c>
      <c r="C188" s="41" t="s">
        <v>389</v>
      </c>
      <c r="D188" s="39" t="s">
        <v>22</v>
      </c>
    </row>
    <row r="189" spans="1:4" s="9" customFormat="1" ht="15" customHeight="1" x14ac:dyDescent="0.25">
      <c r="A189" s="80">
        <v>44508</v>
      </c>
      <c r="B189" s="42">
        <v>11000</v>
      </c>
      <c r="C189" s="41" t="s">
        <v>389</v>
      </c>
      <c r="D189" s="39" t="s">
        <v>22</v>
      </c>
    </row>
    <row r="190" spans="1:4" s="9" customFormat="1" ht="15" customHeight="1" x14ac:dyDescent="0.25">
      <c r="A190" s="80">
        <v>44509</v>
      </c>
      <c r="B190" s="42">
        <v>1000</v>
      </c>
      <c r="C190" s="41" t="s">
        <v>389</v>
      </c>
      <c r="D190" s="39" t="s">
        <v>22</v>
      </c>
    </row>
    <row r="191" spans="1:4" s="9" customFormat="1" ht="15" customHeight="1" x14ac:dyDescent="0.25">
      <c r="A191" s="80">
        <v>44510</v>
      </c>
      <c r="B191" s="42">
        <v>4100</v>
      </c>
      <c r="C191" s="41" t="s">
        <v>389</v>
      </c>
      <c r="D191" s="39" t="s">
        <v>22</v>
      </c>
    </row>
    <row r="192" spans="1:4" s="9" customFormat="1" ht="15" customHeight="1" x14ac:dyDescent="0.25">
      <c r="A192" s="80">
        <v>44511</v>
      </c>
      <c r="B192" s="42">
        <v>10000</v>
      </c>
      <c r="C192" s="41" t="s">
        <v>389</v>
      </c>
      <c r="D192" s="39" t="s">
        <v>22</v>
      </c>
    </row>
    <row r="193" spans="1:4" s="9" customFormat="1" ht="15" customHeight="1" x14ac:dyDescent="0.25">
      <c r="A193" s="80">
        <v>44512</v>
      </c>
      <c r="B193" s="42">
        <v>1000</v>
      </c>
      <c r="C193" s="41" t="s">
        <v>389</v>
      </c>
      <c r="D193" s="39" t="s">
        <v>22</v>
      </c>
    </row>
    <row r="194" spans="1:4" s="9" customFormat="1" ht="15" customHeight="1" x14ac:dyDescent="0.25">
      <c r="A194" s="80">
        <v>44515</v>
      </c>
      <c r="B194" s="42">
        <v>6000</v>
      </c>
      <c r="C194" s="41" t="s">
        <v>389</v>
      </c>
      <c r="D194" s="39" t="s">
        <v>22</v>
      </c>
    </row>
    <row r="195" spans="1:4" s="9" customFormat="1" ht="15" customHeight="1" x14ac:dyDescent="0.25">
      <c r="A195" s="80">
        <v>44516</v>
      </c>
      <c r="B195" s="42">
        <v>5000</v>
      </c>
      <c r="C195" s="43" t="s">
        <v>397</v>
      </c>
      <c r="D195" s="39" t="s">
        <v>22</v>
      </c>
    </row>
    <row r="196" spans="1:4" s="9" customFormat="1" ht="15" customHeight="1" x14ac:dyDescent="0.25">
      <c r="A196" s="80">
        <v>44516</v>
      </c>
      <c r="B196" s="42">
        <v>50100</v>
      </c>
      <c r="C196" s="41" t="s">
        <v>389</v>
      </c>
      <c r="D196" s="39" t="s">
        <v>22</v>
      </c>
    </row>
    <row r="197" spans="1:4" s="9" customFormat="1" ht="15" customHeight="1" x14ac:dyDescent="0.25">
      <c r="A197" s="80">
        <v>44517</v>
      </c>
      <c r="B197" s="42">
        <v>300</v>
      </c>
      <c r="C197" s="41" t="s">
        <v>389</v>
      </c>
      <c r="D197" s="39" t="s">
        <v>22</v>
      </c>
    </row>
    <row r="198" spans="1:4" s="9" customFormat="1" ht="15" customHeight="1" x14ac:dyDescent="0.25">
      <c r="A198" s="80">
        <v>44517</v>
      </c>
      <c r="B198" s="42">
        <v>150000</v>
      </c>
      <c r="C198" s="43" t="s">
        <v>407</v>
      </c>
      <c r="D198" s="39" t="s">
        <v>22</v>
      </c>
    </row>
    <row r="199" spans="1:4" s="9" customFormat="1" ht="15" customHeight="1" x14ac:dyDescent="0.25">
      <c r="A199" s="80">
        <v>44518</v>
      </c>
      <c r="B199" s="42">
        <v>1000</v>
      </c>
      <c r="C199" s="41" t="s">
        <v>389</v>
      </c>
      <c r="D199" s="39" t="s">
        <v>22</v>
      </c>
    </row>
    <row r="200" spans="1:4" s="9" customFormat="1" ht="15" customHeight="1" x14ac:dyDescent="0.25">
      <c r="A200" s="80">
        <v>44519</v>
      </c>
      <c r="B200" s="42">
        <v>100</v>
      </c>
      <c r="C200" s="41" t="s">
        <v>389</v>
      </c>
      <c r="D200" s="39" t="s">
        <v>22</v>
      </c>
    </row>
    <row r="201" spans="1:4" s="9" customFormat="1" ht="15" customHeight="1" x14ac:dyDescent="0.25">
      <c r="A201" s="80">
        <v>44522</v>
      </c>
      <c r="B201" s="42">
        <v>1500</v>
      </c>
      <c r="C201" s="41" t="s">
        <v>389</v>
      </c>
      <c r="D201" s="39" t="s">
        <v>22</v>
      </c>
    </row>
    <row r="202" spans="1:4" s="9" customFormat="1" ht="15" customHeight="1" x14ac:dyDescent="0.25">
      <c r="A202" s="80">
        <v>44523</v>
      </c>
      <c r="B202" s="42">
        <v>1010</v>
      </c>
      <c r="C202" s="41" t="s">
        <v>389</v>
      </c>
      <c r="D202" s="39" t="s">
        <v>22</v>
      </c>
    </row>
    <row r="203" spans="1:4" s="9" customFormat="1" ht="15" customHeight="1" x14ac:dyDescent="0.25">
      <c r="A203" s="80">
        <v>44525</v>
      </c>
      <c r="B203" s="42">
        <v>2200</v>
      </c>
      <c r="C203" s="41" t="s">
        <v>389</v>
      </c>
      <c r="D203" s="39" t="s">
        <v>22</v>
      </c>
    </row>
    <row r="204" spans="1:4" s="9" customFormat="1" ht="15" customHeight="1" x14ac:dyDescent="0.25">
      <c r="A204" s="80">
        <v>44526</v>
      </c>
      <c r="B204" s="42">
        <v>150</v>
      </c>
      <c r="C204" s="41" t="s">
        <v>389</v>
      </c>
      <c r="D204" s="39" t="s">
        <v>22</v>
      </c>
    </row>
    <row r="205" spans="1:4" s="9" customFormat="1" ht="15" customHeight="1" x14ac:dyDescent="0.25">
      <c r="A205" s="80">
        <v>44530</v>
      </c>
      <c r="B205" s="42">
        <v>100</v>
      </c>
      <c r="C205" s="41" t="s">
        <v>389</v>
      </c>
      <c r="D205" s="39" t="s">
        <v>22</v>
      </c>
    </row>
    <row r="206" spans="1:4" s="9" customFormat="1" ht="15" customHeight="1" x14ac:dyDescent="0.25">
      <c r="A206" s="80">
        <v>44532</v>
      </c>
      <c r="B206" s="42">
        <v>500</v>
      </c>
      <c r="C206" s="41" t="s">
        <v>389</v>
      </c>
      <c r="D206" s="39" t="s">
        <v>22</v>
      </c>
    </row>
    <row r="207" spans="1:4" s="9" customFormat="1" ht="15" customHeight="1" x14ac:dyDescent="0.25">
      <c r="A207" s="80">
        <v>44536</v>
      </c>
      <c r="B207" s="42">
        <v>22000</v>
      </c>
      <c r="C207" s="41" t="s">
        <v>389</v>
      </c>
      <c r="D207" s="39" t="s">
        <v>22</v>
      </c>
    </row>
    <row r="208" spans="1:4" s="9" customFormat="1" ht="15" customHeight="1" x14ac:dyDescent="0.25">
      <c r="A208" s="80">
        <v>44537</v>
      </c>
      <c r="B208" s="42">
        <v>2000</v>
      </c>
      <c r="C208" s="41" t="s">
        <v>389</v>
      </c>
      <c r="D208" s="39" t="s">
        <v>22</v>
      </c>
    </row>
    <row r="209" spans="1:4" s="9" customFormat="1" ht="16.5" customHeight="1" x14ac:dyDescent="0.25">
      <c r="A209" s="80">
        <v>44537</v>
      </c>
      <c r="B209" s="42">
        <v>50000</v>
      </c>
      <c r="C209" s="43" t="s">
        <v>408</v>
      </c>
      <c r="D209" s="39" t="s">
        <v>22</v>
      </c>
    </row>
    <row r="210" spans="1:4" s="9" customFormat="1" ht="15" customHeight="1" x14ac:dyDescent="0.25">
      <c r="A210" s="80">
        <v>44540</v>
      </c>
      <c r="B210" s="42">
        <v>1000</v>
      </c>
      <c r="C210" s="41" t="s">
        <v>389</v>
      </c>
      <c r="D210" s="39" t="s">
        <v>22</v>
      </c>
    </row>
    <row r="211" spans="1:4" s="9" customFormat="1" ht="16.5" customHeight="1" x14ac:dyDescent="0.25">
      <c r="A211" s="80">
        <v>44540</v>
      </c>
      <c r="B211" s="42">
        <v>50000</v>
      </c>
      <c r="C211" s="43" t="s">
        <v>443</v>
      </c>
      <c r="D211" s="39" t="s">
        <v>22</v>
      </c>
    </row>
    <row r="212" spans="1:4" s="9" customFormat="1" ht="15" customHeight="1" x14ac:dyDescent="0.25">
      <c r="A212" s="80">
        <v>44540</v>
      </c>
      <c r="B212" s="42">
        <v>50000</v>
      </c>
      <c r="C212" s="43" t="s">
        <v>388</v>
      </c>
      <c r="D212" s="39" t="s">
        <v>22</v>
      </c>
    </row>
    <row r="213" spans="1:4" s="9" customFormat="1" ht="15" customHeight="1" x14ac:dyDescent="0.25">
      <c r="A213" s="80">
        <v>44543</v>
      </c>
      <c r="B213" s="42">
        <v>1000</v>
      </c>
      <c r="C213" s="41" t="s">
        <v>389</v>
      </c>
      <c r="D213" s="39" t="s">
        <v>22</v>
      </c>
    </row>
    <row r="214" spans="1:4" s="9" customFormat="1" ht="15" customHeight="1" x14ac:dyDescent="0.25">
      <c r="A214" s="80">
        <v>44543</v>
      </c>
      <c r="B214" s="42">
        <v>50000</v>
      </c>
      <c r="C214" s="43" t="s">
        <v>444</v>
      </c>
      <c r="D214" s="39" t="s">
        <v>22</v>
      </c>
    </row>
    <row r="215" spans="1:4" s="9" customFormat="1" ht="15" customHeight="1" x14ac:dyDescent="0.25">
      <c r="A215" s="80">
        <v>44544</v>
      </c>
      <c r="B215" s="42">
        <v>100000</v>
      </c>
      <c r="C215" s="43" t="s">
        <v>445</v>
      </c>
      <c r="D215" s="39" t="s">
        <v>22</v>
      </c>
    </row>
    <row r="216" spans="1:4" s="9" customFormat="1" ht="15" customHeight="1" x14ac:dyDescent="0.25">
      <c r="A216" s="80">
        <v>44546</v>
      </c>
      <c r="B216" s="42">
        <v>100</v>
      </c>
      <c r="C216" s="41" t="s">
        <v>389</v>
      </c>
      <c r="D216" s="39" t="s">
        <v>22</v>
      </c>
    </row>
    <row r="217" spans="1:4" s="9" customFormat="1" ht="15" customHeight="1" x14ac:dyDescent="0.25">
      <c r="A217" s="80">
        <v>44546</v>
      </c>
      <c r="B217" s="42">
        <v>5000</v>
      </c>
      <c r="C217" s="43" t="s">
        <v>397</v>
      </c>
      <c r="D217" s="39" t="s">
        <v>22</v>
      </c>
    </row>
    <row r="218" spans="1:4" s="9" customFormat="1" ht="15" customHeight="1" x14ac:dyDescent="0.25">
      <c r="A218" s="80">
        <v>44546</v>
      </c>
      <c r="B218" s="42">
        <v>10000</v>
      </c>
      <c r="C218" s="43" t="s">
        <v>446</v>
      </c>
      <c r="D218" s="39" t="s">
        <v>22</v>
      </c>
    </row>
    <row r="219" spans="1:4" s="9" customFormat="1" ht="14.25" customHeight="1" x14ac:dyDescent="0.25">
      <c r="A219" s="80">
        <v>44546</v>
      </c>
      <c r="B219" s="42">
        <v>110000</v>
      </c>
      <c r="C219" s="41" t="s">
        <v>389</v>
      </c>
      <c r="D219" s="39" t="s">
        <v>22</v>
      </c>
    </row>
    <row r="220" spans="1:4" s="9" customFormat="1" ht="15" customHeight="1" x14ac:dyDescent="0.25">
      <c r="A220" s="80">
        <v>44547</v>
      </c>
      <c r="B220" s="42">
        <v>1000</v>
      </c>
      <c r="C220" s="41" t="s">
        <v>389</v>
      </c>
      <c r="D220" s="39" t="s">
        <v>22</v>
      </c>
    </row>
    <row r="221" spans="1:4" s="9" customFormat="1" ht="15" customHeight="1" x14ac:dyDescent="0.25">
      <c r="A221" s="80">
        <v>44547</v>
      </c>
      <c r="B221" s="42">
        <v>20000</v>
      </c>
      <c r="C221" s="43" t="s">
        <v>447</v>
      </c>
      <c r="D221" s="39" t="s">
        <v>22</v>
      </c>
    </row>
    <row r="222" spans="1:4" s="9" customFormat="1" ht="15" customHeight="1" x14ac:dyDescent="0.25">
      <c r="A222" s="80">
        <v>44547</v>
      </c>
      <c r="B222" s="42">
        <v>50000</v>
      </c>
      <c r="C222" s="43" t="s">
        <v>384</v>
      </c>
      <c r="D222" s="39" t="s">
        <v>22</v>
      </c>
    </row>
    <row r="223" spans="1:4" s="9" customFormat="1" ht="15" customHeight="1" x14ac:dyDescent="0.25">
      <c r="A223" s="80">
        <v>44550</v>
      </c>
      <c r="B223" s="42">
        <v>500</v>
      </c>
      <c r="C223" s="41" t="s">
        <v>389</v>
      </c>
      <c r="D223" s="39" t="s">
        <v>22</v>
      </c>
    </row>
    <row r="224" spans="1:4" s="9" customFormat="1" ht="15" customHeight="1" x14ac:dyDescent="0.25">
      <c r="A224" s="80">
        <v>44550</v>
      </c>
      <c r="B224" s="42">
        <v>5000</v>
      </c>
      <c r="C224" s="43" t="s">
        <v>448</v>
      </c>
      <c r="D224" s="39" t="s">
        <v>22</v>
      </c>
    </row>
    <row r="225" spans="1:4" s="9" customFormat="1" ht="15" customHeight="1" x14ac:dyDescent="0.25">
      <c r="A225" s="80">
        <v>44550</v>
      </c>
      <c r="B225" s="42">
        <v>50000</v>
      </c>
      <c r="C225" s="43" t="s">
        <v>449</v>
      </c>
      <c r="D225" s="39" t="s">
        <v>22</v>
      </c>
    </row>
    <row r="226" spans="1:4" s="9" customFormat="1" ht="15" customHeight="1" x14ac:dyDescent="0.25">
      <c r="A226" s="80">
        <v>44551</v>
      </c>
      <c r="B226" s="42">
        <v>50000</v>
      </c>
      <c r="C226" s="43" t="s">
        <v>450</v>
      </c>
      <c r="D226" s="39" t="s">
        <v>22</v>
      </c>
    </row>
    <row r="227" spans="1:4" s="9" customFormat="1" ht="15" customHeight="1" x14ac:dyDescent="0.25">
      <c r="A227" s="80">
        <v>44553</v>
      </c>
      <c r="B227" s="42">
        <v>1010</v>
      </c>
      <c r="C227" s="41" t="s">
        <v>389</v>
      </c>
      <c r="D227" s="39" t="s">
        <v>22</v>
      </c>
    </row>
    <row r="228" spans="1:4" s="9" customFormat="1" ht="15" customHeight="1" x14ac:dyDescent="0.25">
      <c r="A228" s="80">
        <v>44553</v>
      </c>
      <c r="B228" s="42">
        <v>100000</v>
      </c>
      <c r="C228" s="43" t="s">
        <v>451</v>
      </c>
      <c r="D228" s="39" t="s">
        <v>22</v>
      </c>
    </row>
    <row r="229" spans="1:4" s="9" customFormat="1" ht="14.25" customHeight="1" x14ac:dyDescent="0.25">
      <c r="A229" s="80">
        <v>44557</v>
      </c>
      <c r="B229" s="42">
        <v>100000</v>
      </c>
      <c r="C229" s="41" t="s">
        <v>389</v>
      </c>
      <c r="D229" s="39" t="s">
        <v>22</v>
      </c>
    </row>
    <row r="230" spans="1:4" s="9" customFormat="1" ht="14.25" customHeight="1" x14ac:dyDescent="0.25">
      <c r="A230" s="80">
        <v>44558</v>
      </c>
      <c r="B230" s="42">
        <v>100300</v>
      </c>
      <c r="C230" s="41" t="s">
        <v>389</v>
      </c>
      <c r="D230" s="39" t="s">
        <v>22</v>
      </c>
    </row>
    <row r="231" spans="1:4" s="9" customFormat="1" ht="14.25" customHeight="1" x14ac:dyDescent="0.25">
      <c r="A231" s="80">
        <v>44559</v>
      </c>
      <c r="B231" s="42">
        <v>12000</v>
      </c>
      <c r="C231" s="41" t="s">
        <v>389</v>
      </c>
      <c r="D231" s="39" t="s">
        <v>22</v>
      </c>
    </row>
    <row r="232" spans="1:4" s="9" customFormat="1" ht="14.25" customHeight="1" x14ac:dyDescent="0.25">
      <c r="A232" s="50">
        <v>44561</v>
      </c>
      <c r="B232" s="48">
        <v>6000</v>
      </c>
      <c r="C232" s="84" t="s">
        <v>389</v>
      </c>
      <c r="D232" s="39" t="s">
        <v>22</v>
      </c>
    </row>
    <row r="233" spans="1:4" x14ac:dyDescent="0.25">
      <c r="A233" s="15" t="s">
        <v>46</v>
      </c>
      <c r="B233" s="17">
        <f>SUM(B2:B232)</f>
        <v>5287551.7</v>
      </c>
      <c r="C233" s="1"/>
    </row>
    <row r="234" spans="1:4" x14ac:dyDescent="0.25">
      <c r="A234" s="15" t="s">
        <v>13</v>
      </c>
      <c r="B234" s="17">
        <f>B75+B90+B103+B107+B108+B109+B110+B111+B113+B116+B119+B120+B131+B137+B143+B168+B169+B172+B173+B174+B175+B178+B179+B198+B209+B211+B212+B214+B215+B218+B221+B222+B225+B226+B228</f>
        <v>2715000</v>
      </c>
      <c r="C234" s="1"/>
    </row>
    <row r="235" spans="1:4" x14ac:dyDescent="0.25">
      <c r="A235" s="15" t="s">
        <v>14</v>
      </c>
      <c r="B235" s="17">
        <f>B2+B3+B4+B5+B6+B7+B8+B9+B10+B11+B12+B13+B14+B15+B16+B17+B18+B19+B20+B21+B22+B23+B25+B24+B26+B27+B28+B29+B30+B31+B32+B33+B34+B35+B36+B37+B38+B39+B40+B41+B42+B43+B44+B45+B46+B47+B48+B49+B50+B51+B52+B54+B55+B53+B56+B57+B58+B59+B60+B61+B62+B63+B64+B65+B66+B67+B68+B69+B70+B71+B72+B73+B74+B76+B77+B78+B79+B80+B81+B82+B83+B84+B85+B86+B87+B89+B91+B92+B93+B94+B95+B96+B97+B98+B99+B100+B101+B102+B104+B105+B106+B112+B114+B115+B117+B118+B121+B122+B123+B124+B125+B126+B127+B128+B129+B130+B132+B133+B134+B135+B136+B138+B139+B140+B141+B142+B144+B145+B146+B147+B148+B150+B151+B152+B153+B154+B155+B156+B157+B158+B159+B160+B161+B162+B163+B165+B166+B167+B170+B171+B176+B177+B180+B181+B182+B183+B184+B185+B186+B187+B188+B189+B190+B191+B192+B193+B194+B195+B196+B197+B199+B200+B201+B202+B203+B204+B205+B206+B207+B208+B88+B164+B210+B213+B216+B217+B219+B220+B223+B224+B227+B229+B230+B231+B232+B149</f>
        <v>2572551.7000000002</v>
      </c>
      <c r="C235" s="1"/>
    </row>
    <row r="236" spans="1:4" x14ac:dyDescent="0.25">
      <c r="C236" s="1"/>
    </row>
    <row r="237" spans="1:4" x14ac:dyDescent="0.25">
      <c r="C237" s="1"/>
    </row>
    <row r="238" spans="1:4" x14ac:dyDescent="0.25">
      <c r="C238" s="1"/>
    </row>
    <row r="239" spans="1:4" x14ac:dyDescent="0.25">
      <c r="C239" s="1"/>
    </row>
    <row r="240" spans="1:4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22" sqref="B22"/>
    </sheetView>
  </sheetViews>
  <sheetFormatPr defaultColWidth="9.140625" defaultRowHeight="15" x14ac:dyDescent="0.25"/>
  <cols>
    <col min="1" max="1" width="14" style="1" customWidth="1"/>
    <col min="2" max="2" width="13.42578125" style="1" bestFit="1" customWidth="1"/>
    <col min="3" max="3" width="31.7109375" style="1" customWidth="1"/>
    <col min="4" max="4" width="38.42578125" style="12" bestFit="1" customWidth="1"/>
    <col min="5" max="5" width="18.28515625" style="1" hidden="1" customWidth="1"/>
    <col min="6" max="6" width="9.140625" style="1" hidden="1" customWidth="1"/>
    <col min="7" max="7" width="14.42578125" style="1" hidden="1" customWidth="1"/>
    <col min="8" max="8" width="16.85546875" style="1" hidden="1" customWidth="1"/>
    <col min="9" max="11" width="9.140625" style="1" hidden="1" customWidth="1"/>
    <col min="12" max="16384" width="9.140625" style="1"/>
  </cols>
  <sheetData>
    <row r="1" spans="1:8" x14ac:dyDescent="0.25">
      <c r="A1" s="2" t="s">
        <v>0</v>
      </c>
      <c r="B1" s="3" t="s">
        <v>1</v>
      </c>
      <c r="C1" s="4" t="s">
        <v>2</v>
      </c>
      <c r="D1" s="4" t="s">
        <v>3</v>
      </c>
    </row>
    <row r="2" spans="1:8" s="9" customFormat="1" x14ac:dyDescent="0.25">
      <c r="A2" s="47"/>
      <c r="B2" s="27"/>
      <c r="C2" s="37"/>
      <c r="D2" s="11"/>
      <c r="H2" s="14"/>
    </row>
    <row r="3" spans="1:8" s="9" customFormat="1" x14ac:dyDescent="0.25">
      <c r="A3" s="47"/>
      <c r="B3" s="27"/>
      <c r="C3" s="37"/>
      <c r="D3" s="11"/>
      <c r="H3" s="14"/>
    </row>
    <row r="4" spans="1:8" ht="22.5" customHeight="1" x14ac:dyDescent="0.25">
      <c r="A4" s="15" t="s">
        <v>7</v>
      </c>
      <c r="B4" s="16">
        <f>SUM(B2:B3)</f>
        <v>0</v>
      </c>
      <c r="C4" s="1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" sqref="B2:B6"/>
    </sheetView>
  </sheetViews>
  <sheetFormatPr defaultColWidth="9.140625" defaultRowHeight="15" x14ac:dyDescent="0.25"/>
  <cols>
    <col min="1" max="1" width="12.7109375" style="1" customWidth="1"/>
    <col min="2" max="2" width="20.5703125" style="1" customWidth="1"/>
    <col min="3" max="3" width="34.85546875" style="1" customWidth="1"/>
    <col min="4" max="4" width="43.7109375" style="1" customWidth="1"/>
    <col min="5" max="16384" width="9.140625" style="1"/>
  </cols>
  <sheetData>
    <row r="1" spans="1:4" x14ac:dyDescent="0.25">
      <c r="A1" s="6" t="s">
        <v>0</v>
      </c>
      <c r="B1" s="7" t="s">
        <v>1</v>
      </c>
      <c r="C1" s="4" t="s">
        <v>2</v>
      </c>
      <c r="D1" s="4" t="s">
        <v>3</v>
      </c>
    </row>
    <row r="2" spans="1:4" x14ac:dyDescent="0.25">
      <c r="A2" s="28" t="s">
        <v>142</v>
      </c>
      <c r="B2" s="27">
        <v>69470.960000000006</v>
      </c>
      <c r="C2" s="5" t="s">
        <v>31</v>
      </c>
      <c r="D2" s="8" t="s">
        <v>30</v>
      </c>
    </row>
    <row r="3" spans="1:4" x14ac:dyDescent="0.25">
      <c r="A3" s="64">
        <v>44347</v>
      </c>
      <c r="B3" s="10">
        <v>128847.5</v>
      </c>
      <c r="C3" s="5" t="s">
        <v>31</v>
      </c>
      <c r="D3" s="8" t="s">
        <v>30</v>
      </c>
    </row>
    <row r="4" spans="1:4" x14ac:dyDescent="0.25">
      <c r="A4" s="78">
        <v>44399</v>
      </c>
      <c r="B4" s="10">
        <v>299196.84000000003</v>
      </c>
      <c r="C4" s="5" t="s">
        <v>31</v>
      </c>
      <c r="D4" s="8" t="s">
        <v>30</v>
      </c>
    </row>
    <row r="5" spans="1:4" x14ac:dyDescent="0.25">
      <c r="A5" s="78">
        <v>44435</v>
      </c>
      <c r="B5" s="10">
        <v>135024.32000000001</v>
      </c>
      <c r="C5" s="5" t="s">
        <v>31</v>
      </c>
      <c r="D5" s="8" t="s">
        <v>30</v>
      </c>
    </row>
    <row r="6" spans="1:4" x14ac:dyDescent="0.25">
      <c r="A6" s="78">
        <v>44533</v>
      </c>
      <c r="B6" s="10">
        <v>221892.57</v>
      </c>
      <c r="C6" s="5" t="s">
        <v>31</v>
      </c>
      <c r="D6" s="8" t="s">
        <v>30</v>
      </c>
    </row>
    <row r="7" spans="1:4" x14ac:dyDescent="0.25">
      <c r="A7" s="18" t="s">
        <v>5</v>
      </c>
      <c r="B7" s="17">
        <f>SUM(B2:B6)</f>
        <v>854432.19000000018</v>
      </c>
      <c r="C7" s="5"/>
      <c r="D7" s="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tabSelected="1" topLeftCell="A2" workbookViewId="0">
      <selection activeCell="M22" sqref="M22"/>
    </sheetView>
  </sheetViews>
  <sheetFormatPr defaultRowHeight="15" x14ac:dyDescent="0.25"/>
  <cols>
    <col min="2" max="2" width="37.5703125" customWidth="1"/>
    <col min="3" max="3" width="19" customWidth="1"/>
    <col min="4" max="4" width="17.85546875" customWidth="1"/>
    <col min="5" max="5" width="16.140625" customWidth="1"/>
  </cols>
  <sheetData>
    <row r="2" spans="2:5" x14ac:dyDescent="0.25">
      <c r="B2" s="86" t="s">
        <v>41</v>
      </c>
      <c r="C2" s="86"/>
      <c r="D2" s="86"/>
      <c r="E2" s="86"/>
    </row>
    <row r="3" spans="2:5" x14ac:dyDescent="0.25">
      <c r="B3" s="86" t="s">
        <v>452</v>
      </c>
      <c r="C3" s="86"/>
      <c r="D3" s="86"/>
      <c r="E3" s="86"/>
    </row>
    <row r="5" spans="2:5" x14ac:dyDescent="0.25">
      <c r="B5" s="21" t="s">
        <v>454</v>
      </c>
      <c r="C5" s="22" t="s">
        <v>8</v>
      </c>
      <c r="D5" s="22" t="s">
        <v>39</v>
      </c>
      <c r="E5" s="22" t="s">
        <v>40</v>
      </c>
    </row>
    <row r="6" spans="2:5" x14ac:dyDescent="0.25">
      <c r="B6" s="13" t="s">
        <v>11</v>
      </c>
      <c r="C6" s="73">
        <f>СБ!B233</f>
        <v>5287551.7</v>
      </c>
      <c r="D6" s="71">
        <f>СБ!B234</f>
        <v>2715000</v>
      </c>
      <c r="E6" s="71">
        <f>СБ!B235</f>
        <v>2572551.7000000002</v>
      </c>
    </row>
    <row r="7" spans="2:5" x14ac:dyDescent="0.25">
      <c r="B7" s="19" t="s">
        <v>217</v>
      </c>
      <c r="C7" s="73">
        <f>'Яндекс-деньги'!B143</f>
        <v>2422570.0300000003</v>
      </c>
      <c r="D7" s="72">
        <f>C7</f>
        <v>2422570.0300000003</v>
      </c>
      <c r="E7" s="74" t="s">
        <v>38</v>
      </c>
    </row>
    <row r="8" spans="2:5" x14ac:dyDescent="0.25">
      <c r="B8" s="13" t="s">
        <v>10</v>
      </c>
      <c r="C8" s="73">
        <f>АТБ!B58</f>
        <v>37537854.579999998</v>
      </c>
      <c r="D8" s="73">
        <f>АТБ!B59</f>
        <v>35680000</v>
      </c>
      <c r="E8" s="73">
        <f>АТБ!B60</f>
        <v>1857854.5799999998</v>
      </c>
    </row>
    <row r="9" spans="2:5" x14ac:dyDescent="0.25">
      <c r="B9" s="13" t="s">
        <v>9</v>
      </c>
      <c r="C9" s="73">
        <f>'Ящики для пожертвования '!B7</f>
        <v>854432.19000000018</v>
      </c>
      <c r="D9" s="74" t="s">
        <v>38</v>
      </c>
      <c r="E9" s="72">
        <f>C9</f>
        <v>854432.19000000018</v>
      </c>
    </row>
    <row r="10" spans="2:5" x14ac:dyDescent="0.25">
      <c r="B10" s="13" t="s">
        <v>23</v>
      </c>
      <c r="C10" s="73">
        <f>СВЕЧА!B4</f>
        <v>0</v>
      </c>
      <c r="D10" s="72">
        <f>C10</f>
        <v>0</v>
      </c>
      <c r="E10" s="74" t="s">
        <v>38</v>
      </c>
    </row>
    <row r="11" spans="2:5" ht="22.5" customHeight="1" x14ac:dyDescent="0.25">
      <c r="B11" s="20" t="s">
        <v>12</v>
      </c>
      <c r="C11" s="75">
        <f>C6+C7+C8+C9+C10</f>
        <v>46102408.5</v>
      </c>
      <c r="D11" s="76">
        <f>SUM(D6:D10)</f>
        <v>40817570.030000001</v>
      </c>
      <c r="E11" s="76">
        <f>SUM(E6:E10)</f>
        <v>5284838.4700000007</v>
      </c>
    </row>
    <row r="13" spans="2:5" s="55" customFormat="1" x14ac:dyDescent="0.25">
      <c r="B13" s="53" t="s">
        <v>44</v>
      </c>
      <c r="C13" s="54" t="s">
        <v>12</v>
      </c>
      <c r="D13" s="53" t="s">
        <v>42</v>
      </c>
      <c r="E13" s="53" t="s">
        <v>43</v>
      </c>
    </row>
    <row r="14" spans="2:5" s="55" customFormat="1" x14ac:dyDescent="0.25">
      <c r="B14" s="56" t="s">
        <v>24</v>
      </c>
      <c r="C14" s="57">
        <v>3260069.72</v>
      </c>
      <c r="D14" s="58">
        <v>2700000</v>
      </c>
      <c r="E14" s="59">
        <f>C14-D14</f>
        <v>560069.7200000002</v>
      </c>
    </row>
    <row r="15" spans="2:5" s="55" customFormat="1" x14ac:dyDescent="0.25">
      <c r="B15" s="56" t="s">
        <v>25</v>
      </c>
      <c r="C15" s="57">
        <v>2973851.6</v>
      </c>
      <c r="D15" s="58">
        <v>2700000</v>
      </c>
      <c r="E15" s="60">
        <f>C15-D15</f>
        <v>273851.60000000009</v>
      </c>
    </row>
    <row r="16" spans="2:5" s="55" customFormat="1" x14ac:dyDescent="0.25">
      <c r="B16" s="56" t="s">
        <v>26</v>
      </c>
      <c r="C16" s="57">
        <v>3016954.49</v>
      </c>
      <c r="D16" s="58">
        <v>2700000</v>
      </c>
      <c r="E16" s="60">
        <f t="shared" ref="E16:E25" si="0">C16-D16</f>
        <v>316954.49000000022</v>
      </c>
    </row>
    <row r="17" spans="2:5" s="55" customFormat="1" x14ac:dyDescent="0.25">
      <c r="B17" s="56" t="s">
        <v>27</v>
      </c>
      <c r="C17" s="57">
        <v>2888481.8</v>
      </c>
      <c r="D17" s="58">
        <v>2700000</v>
      </c>
      <c r="E17" s="60">
        <f t="shared" si="0"/>
        <v>188481.79999999981</v>
      </c>
    </row>
    <row r="18" spans="2:5" s="55" customFormat="1" x14ac:dyDescent="0.25">
      <c r="B18" s="56" t="s">
        <v>28</v>
      </c>
      <c r="C18" s="57">
        <v>3324950.98</v>
      </c>
      <c r="D18" s="58">
        <v>2700000</v>
      </c>
      <c r="E18" s="60">
        <f t="shared" si="0"/>
        <v>624950.98</v>
      </c>
    </row>
    <row r="19" spans="2:5" s="55" customFormat="1" ht="12.75" customHeight="1" x14ac:dyDescent="0.25">
      <c r="B19" s="56" t="s">
        <v>29</v>
      </c>
      <c r="C19" s="57">
        <v>4865011.6399999997</v>
      </c>
      <c r="D19" s="58">
        <v>2700000</v>
      </c>
      <c r="E19" s="60">
        <f t="shared" si="0"/>
        <v>2165011.6399999997</v>
      </c>
    </row>
    <row r="20" spans="2:5" s="55" customFormat="1" ht="14.25" customHeight="1" x14ac:dyDescent="0.25">
      <c r="B20" s="56" t="s">
        <v>32</v>
      </c>
      <c r="C20" s="57">
        <v>4618692.4400000004</v>
      </c>
      <c r="D20" s="58">
        <v>2700000</v>
      </c>
      <c r="E20" s="60">
        <f t="shared" si="0"/>
        <v>1918692.4400000004</v>
      </c>
    </row>
    <row r="21" spans="2:5" s="55" customFormat="1" ht="14.25" customHeight="1" x14ac:dyDescent="0.25">
      <c r="B21" s="56" t="s">
        <v>33</v>
      </c>
      <c r="C21" s="57">
        <v>6197298.6200000001</v>
      </c>
      <c r="D21" s="58">
        <v>2700000</v>
      </c>
      <c r="E21" s="60">
        <f t="shared" si="0"/>
        <v>3497298.62</v>
      </c>
    </row>
    <row r="22" spans="2:5" s="55" customFormat="1" ht="13.5" customHeight="1" x14ac:dyDescent="0.25">
      <c r="B22" s="56" t="s">
        <v>34</v>
      </c>
      <c r="C22" s="57">
        <v>3798580.12</v>
      </c>
      <c r="D22" s="58">
        <v>2700000</v>
      </c>
      <c r="E22" s="60">
        <f t="shared" si="0"/>
        <v>1098580.1200000001</v>
      </c>
    </row>
    <row r="23" spans="2:5" s="55" customFormat="1" ht="15" customHeight="1" x14ac:dyDescent="0.25">
      <c r="B23" s="56" t="s">
        <v>35</v>
      </c>
      <c r="C23" s="57">
        <v>395963.45</v>
      </c>
      <c r="D23" s="58">
        <v>0</v>
      </c>
      <c r="E23" s="60">
        <f t="shared" si="0"/>
        <v>395963.45</v>
      </c>
    </row>
    <row r="24" spans="2:5" s="55" customFormat="1" ht="14.25" customHeight="1" x14ac:dyDescent="0.25">
      <c r="B24" s="56" t="s">
        <v>36</v>
      </c>
      <c r="C24" s="57">
        <v>6316209.8300000001</v>
      </c>
      <c r="D24" s="58">
        <v>5400000</v>
      </c>
      <c r="E24" s="60">
        <f t="shared" si="0"/>
        <v>916209.83000000007</v>
      </c>
    </row>
    <row r="25" spans="2:5" s="55" customFormat="1" ht="14.25" customHeight="1" x14ac:dyDescent="0.25">
      <c r="B25" s="56" t="s">
        <v>45</v>
      </c>
      <c r="C25" s="57">
        <v>4446343.8099999996</v>
      </c>
      <c r="D25" s="58">
        <v>2700000</v>
      </c>
      <c r="E25" s="60">
        <f t="shared" si="0"/>
        <v>1746343.8099999996</v>
      </c>
    </row>
    <row r="26" spans="2:5" s="55" customFormat="1" ht="15" customHeight="1" x14ac:dyDescent="0.25">
      <c r="B26" s="61" t="s">
        <v>214</v>
      </c>
      <c r="C26" s="62">
        <f>SUM(C14:C25)</f>
        <v>46102408.500000007</v>
      </c>
      <c r="D26" s="62">
        <f>SUM(D14:D25)</f>
        <v>32400000</v>
      </c>
      <c r="E26" s="62">
        <f>SUM(E14:E25)</f>
        <v>13702408.5</v>
      </c>
    </row>
    <row r="27" spans="2:5" s="63" customFormat="1" x14ac:dyDescent="0.25">
      <c r="B27" s="56" t="s">
        <v>453</v>
      </c>
      <c r="C27" s="85">
        <v>1</v>
      </c>
      <c r="D27" s="85">
        <v>0.7</v>
      </c>
      <c r="E27" s="85">
        <v>0.3</v>
      </c>
    </row>
    <row r="28" spans="2:5" s="63" customFormat="1" x14ac:dyDescent="0.25"/>
    <row r="29" spans="2:5" s="63" customFormat="1" x14ac:dyDescent="0.25"/>
    <row r="30" spans="2:5" s="63" customFormat="1" x14ac:dyDescent="0.25"/>
    <row r="31" spans="2:5" s="63" customFormat="1" x14ac:dyDescent="0.25"/>
    <row r="32" spans="2:5" s="63" customFormat="1" x14ac:dyDescent="0.25"/>
    <row r="33" s="63" customFormat="1" x14ac:dyDescent="0.25"/>
    <row r="34" s="63" customFormat="1" x14ac:dyDescent="0.25"/>
    <row r="35" s="63" customFormat="1" x14ac:dyDescent="0.25"/>
    <row r="36" s="63" customFormat="1" x14ac:dyDescent="0.25"/>
    <row r="37" s="63" customFormat="1" x14ac:dyDescent="0.25"/>
    <row r="38" s="63" customFormat="1" x14ac:dyDescent="0.25"/>
    <row r="39" s="63" customFormat="1" x14ac:dyDescent="0.25"/>
    <row r="40" s="63" customFormat="1" x14ac:dyDescent="0.25"/>
    <row r="41" s="63" customFormat="1" x14ac:dyDescent="0.25"/>
    <row r="42" s="63" customFormat="1" x14ac:dyDescent="0.25"/>
    <row r="43" s="63" customFormat="1" x14ac:dyDescent="0.25"/>
    <row r="44" s="63" customFormat="1" x14ac:dyDescent="0.25"/>
    <row r="45" s="63" customFormat="1" x14ac:dyDescent="0.25"/>
    <row r="46" s="63" customFormat="1" x14ac:dyDescent="0.25"/>
    <row r="47" s="63" customFormat="1" x14ac:dyDescent="0.25"/>
    <row r="48" s="63" customFormat="1" x14ac:dyDescent="0.25"/>
  </sheetData>
  <mergeCells count="2">
    <mergeCell ref="B3:E3"/>
    <mergeCell ref="B2:E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21"/>
  <sheetViews>
    <sheetView workbookViewId="0">
      <selection activeCell="E20" sqref="E20"/>
    </sheetView>
  </sheetViews>
  <sheetFormatPr defaultColWidth="9.140625" defaultRowHeight="15" x14ac:dyDescent="0.25"/>
  <cols>
    <col min="1" max="4" width="9.140625" style="1"/>
    <col min="5" max="5" width="18" style="1" customWidth="1"/>
    <col min="6" max="16384" width="9.140625" style="1"/>
  </cols>
  <sheetData>
    <row r="7" spans="4:5" x14ac:dyDescent="0.25">
      <c r="D7" s="1" t="s">
        <v>37</v>
      </c>
    </row>
    <row r="9" spans="4:5" x14ac:dyDescent="0.25">
      <c r="D9" s="5" t="s">
        <v>24</v>
      </c>
      <c r="E9" s="49"/>
    </row>
    <row r="10" spans="4:5" x14ac:dyDescent="0.25">
      <c r="D10" s="5" t="s">
        <v>25</v>
      </c>
      <c r="E10" s="49"/>
    </row>
    <row r="11" spans="4:5" x14ac:dyDescent="0.25">
      <c r="D11" s="5" t="s">
        <v>26</v>
      </c>
      <c r="E11" s="49"/>
    </row>
    <row r="12" spans="4:5" x14ac:dyDescent="0.25">
      <c r="D12" s="5" t="s">
        <v>27</v>
      </c>
      <c r="E12" s="49"/>
    </row>
    <row r="13" spans="4:5" x14ac:dyDescent="0.25">
      <c r="D13" s="5" t="s">
        <v>28</v>
      </c>
      <c r="E13" s="49"/>
    </row>
    <row r="14" spans="4:5" x14ac:dyDescent="0.25">
      <c r="D14" s="5" t="s">
        <v>29</v>
      </c>
      <c r="E14" s="49"/>
    </row>
    <row r="15" spans="4:5" x14ac:dyDescent="0.25">
      <c r="D15" s="5" t="s">
        <v>32</v>
      </c>
      <c r="E15" s="49"/>
    </row>
    <row r="16" spans="4:5" x14ac:dyDescent="0.25">
      <c r="D16" s="5" t="s">
        <v>33</v>
      </c>
      <c r="E16" s="49"/>
    </row>
    <row r="17" spans="4:5" x14ac:dyDescent="0.25">
      <c r="D17" s="5" t="s">
        <v>34</v>
      </c>
      <c r="E17" s="49"/>
    </row>
    <row r="18" spans="4:5" x14ac:dyDescent="0.25">
      <c r="D18" s="5" t="s">
        <v>35</v>
      </c>
      <c r="E18" s="49"/>
    </row>
    <row r="19" spans="4:5" x14ac:dyDescent="0.25">
      <c r="D19" s="5" t="s">
        <v>36</v>
      </c>
      <c r="E19" s="49"/>
    </row>
    <row r="20" spans="4:5" x14ac:dyDescent="0.25">
      <c r="D20" s="5" t="s">
        <v>45</v>
      </c>
      <c r="E20" s="52"/>
    </row>
    <row r="21" spans="4:5" x14ac:dyDescent="0.25">
      <c r="D21" s="15" t="s">
        <v>5</v>
      </c>
      <c r="E21" s="51">
        <f>SUM(E9:E20)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Яндекс-деньги</vt:lpstr>
      <vt:lpstr>АТБ</vt:lpstr>
      <vt:lpstr>СБ</vt:lpstr>
      <vt:lpstr>СВЕЧА</vt:lpstr>
      <vt:lpstr>Ящики для пожертвования </vt:lpstr>
      <vt:lpstr>ВСЕГО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2022-01-05T11:20:43Z</dcterms:modified>
</cp:coreProperties>
</file>