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0320" tabRatio="628" activeTab="5"/>
  </bookViews>
  <sheets>
    <sheet name="Яндекс-деньги" sheetId="2" r:id="rId1"/>
    <sheet name="АТБ" sheetId="4" r:id="rId2"/>
    <sheet name="СБ" sheetId="9" r:id="rId3"/>
    <sheet name="СВЕЧА" sheetId="8" r:id="rId4"/>
    <sheet name="Ящики для пожертвования " sheetId="5" r:id="rId5"/>
    <sheet name="ВСЕГО" sheetId="7" r:id="rId6"/>
    <sheet name="Лист1" sheetId="10" r:id="rId7"/>
    <sheet name="1" sheetId="3" r:id="rId8"/>
    <sheet name="2" sheetId="6" r:id="rId9"/>
    <sheet name="3" sheetId="11" r:id="rId10"/>
  </sheets>
  <calcPr calcId="162913"/>
</workbook>
</file>

<file path=xl/calcChain.xml><?xml version="1.0" encoding="utf-8"?>
<calcChain xmlns="http://schemas.openxmlformats.org/spreadsheetml/2006/main">
  <c r="B58" i="4" l="1"/>
  <c r="B57" i="4"/>
  <c r="B167" i="2"/>
  <c r="B249" i="9"/>
  <c r="B248" i="9"/>
  <c r="B247" i="9"/>
  <c r="B246" i="9"/>
  <c r="C26" i="7" l="1"/>
  <c r="E25" i="7"/>
  <c r="E24" i="7"/>
  <c r="E23" i="7"/>
  <c r="E22" i="7"/>
  <c r="B59" i="4"/>
  <c r="B153" i="9" l="1"/>
  <c r="C7" i="7"/>
  <c r="C6" i="7" l="1"/>
  <c r="E6" i="7"/>
  <c r="F6" i="7"/>
  <c r="F11" i="7" s="1"/>
  <c r="D6" i="7"/>
  <c r="E8" i="7" l="1"/>
  <c r="D8" i="7"/>
  <c r="E21" i="7" l="1"/>
  <c r="E20" i="7"/>
  <c r="B4" i="5" l="1"/>
  <c r="C9" i="7" s="1"/>
  <c r="C8" i="7" l="1"/>
  <c r="E19" i="7"/>
  <c r="E14" i="7"/>
  <c r="D26" i="7" l="1"/>
  <c r="E18" i="7" l="1"/>
  <c r="E17" i="7"/>
  <c r="E16" i="7"/>
  <c r="E15" i="7"/>
  <c r="D27" i="7" l="1"/>
  <c r="E26" i="7"/>
  <c r="E27" i="7" s="1"/>
  <c r="D7" i="7" l="1"/>
  <c r="E9" i="7" l="1"/>
  <c r="E11" i="7" s="1"/>
  <c r="B3" i="8" l="1"/>
  <c r="C10" i="7" s="1"/>
  <c r="D10" i="7" l="1"/>
  <c r="D11" i="7" s="1"/>
  <c r="C11" i="7"/>
</calcChain>
</file>

<file path=xl/sharedStrings.xml><?xml version="1.0" encoding="utf-8"?>
<sst xmlns="http://schemas.openxmlformats.org/spreadsheetml/2006/main" count="1346" uniqueCount="462">
  <si>
    <t>Дата</t>
  </si>
  <si>
    <t>Сумма</t>
  </si>
  <si>
    <t>Жертвователь</t>
  </si>
  <si>
    <t>Назначение платежа</t>
  </si>
  <si>
    <t>Итого</t>
  </si>
  <si>
    <t>Яндекс.Деньги, ООО НКО</t>
  </si>
  <si>
    <t xml:space="preserve">Итого </t>
  </si>
  <si>
    <t>Сумма, руб.коп.</t>
  </si>
  <si>
    <t>Ящик-накопитель для пожертвований</t>
  </si>
  <si>
    <t xml:space="preserve">ООО "АТБ" БАНК  </t>
  </si>
  <si>
    <t xml:space="preserve">ПАО Сбербанк </t>
  </si>
  <si>
    <t>ВСЕГО</t>
  </si>
  <si>
    <t>в т.ч.: юр.лица</t>
  </si>
  <si>
    <t>физ. Лица</t>
  </si>
  <si>
    <t xml:space="preserve">Физические лица </t>
  </si>
  <si>
    <t>Физические лица</t>
  </si>
  <si>
    <t>Пожертвование на уставную деятельность.</t>
  </si>
  <si>
    <t>СВЕЧА</t>
  </si>
  <si>
    <t>январь</t>
  </si>
  <si>
    <t>февраль</t>
  </si>
  <si>
    <t>март</t>
  </si>
  <si>
    <t>апрель</t>
  </si>
  <si>
    <t>май</t>
  </si>
  <si>
    <t>июнь</t>
  </si>
  <si>
    <t>Добровольные пожертвования</t>
  </si>
  <si>
    <t xml:space="preserve">Инкассация денежных средств </t>
  </si>
  <si>
    <t>июль</t>
  </si>
  <si>
    <t>август</t>
  </si>
  <si>
    <t>сентябрь</t>
  </si>
  <si>
    <t>октябрь</t>
  </si>
  <si>
    <t>ноябрь</t>
  </si>
  <si>
    <t>-</t>
  </si>
  <si>
    <t>в т.ч. Юр.лица</t>
  </si>
  <si>
    <t>в т.ч. Физ.лица</t>
  </si>
  <si>
    <t>ЧУЗ "Елизаветинский детский хоспис"</t>
  </si>
  <si>
    <t>В т.ч. Инвестор</t>
  </si>
  <si>
    <t>в т.ч. Без Инвест.</t>
  </si>
  <si>
    <t>Период</t>
  </si>
  <si>
    <t>декабрь</t>
  </si>
  <si>
    <t>Итого:</t>
  </si>
  <si>
    <t>физ.лица</t>
  </si>
  <si>
    <t xml:space="preserve">Афанасьев Александр Сергеевич </t>
  </si>
  <si>
    <t>ИТОГО</t>
  </si>
  <si>
    <t>в том числе:  юр.лица</t>
  </si>
  <si>
    <t>ООО "ЮМАНИ" (Яндекс.деньги")</t>
  </si>
  <si>
    <t>Емельянова Яна Олеговна</t>
  </si>
  <si>
    <t>РЕСТРЕЙД СИТИФУД ООО</t>
  </si>
  <si>
    <t>Афанасьев Александр Сергеевич</t>
  </si>
  <si>
    <t>Справочно</t>
  </si>
  <si>
    <t xml:space="preserve">Наименование </t>
  </si>
  <si>
    <t>06.01.2022</t>
  </si>
  <si>
    <t>10.01.2022</t>
  </si>
  <si>
    <t>11.01.2022</t>
  </si>
  <si>
    <t>12.01.2022</t>
  </si>
  <si>
    <t>13.01.2022</t>
  </si>
  <si>
    <t>14.01.2022</t>
  </si>
  <si>
    <t>18.01.2022</t>
  </si>
  <si>
    <t>20.01.2022</t>
  </si>
  <si>
    <t>21.01.2022</t>
  </si>
  <si>
    <t>24.01.2022</t>
  </si>
  <si>
    <t>25.01.2022</t>
  </si>
  <si>
    <t>26.01.2022</t>
  </si>
  <si>
    <t>27.01.2022</t>
  </si>
  <si>
    <t>28.01.2022</t>
  </si>
  <si>
    <t>01.02.2022</t>
  </si>
  <si>
    <t>02.02.2022</t>
  </si>
  <si>
    <t>03.02.2022</t>
  </si>
  <si>
    <t>07.02.2022</t>
  </si>
  <si>
    <t>08.02.2022</t>
  </si>
  <si>
    <t>09.02.2022</t>
  </si>
  <si>
    <t>14.02.2022</t>
  </si>
  <si>
    <t>16.02.2022</t>
  </si>
  <si>
    <t>17.02.2022</t>
  </si>
  <si>
    <t>18.02.2022</t>
  </si>
  <si>
    <t>21.02.2022</t>
  </si>
  <si>
    <t>22.02.2022</t>
  </si>
  <si>
    <t>24.02.2022</t>
  </si>
  <si>
    <t>25.02.2022</t>
  </si>
  <si>
    <t>28.02.2022</t>
  </si>
  <si>
    <t>03.03.2022</t>
  </si>
  <si>
    <t>04.03.2022</t>
  </si>
  <si>
    <t>09.03.2022</t>
  </si>
  <si>
    <t>11.03.2022</t>
  </si>
  <si>
    <t>15.03.2022</t>
  </si>
  <si>
    <t>16.03.2022</t>
  </si>
  <si>
    <t>24.03.2022</t>
  </si>
  <si>
    <t>28.03.2022</t>
  </si>
  <si>
    <t>01.04.2022</t>
  </si>
  <si>
    <t>04.04.2022</t>
  </si>
  <si>
    <t>06.04.2022</t>
  </si>
  <si>
    <t>08.04.2022</t>
  </si>
  <si>
    <t>11.04.2022</t>
  </si>
  <si>
    <t>12.04.2022</t>
  </si>
  <si>
    <t>13.04.2022</t>
  </si>
  <si>
    <t>14.04.2022</t>
  </si>
  <si>
    <t>19.04.2022</t>
  </si>
  <si>
    <t>22.04.2022</t>
  </si>
  <si>
    <t>25.04.2022</t>
  </si>
  <si>
    <t>27.04.2022</t>
  </si>
  <si>
    <t>04.05.2022</t>
  </si>
  <si>
    <t>05.05.2022</t>
  </si>
  <si>
    <t>12.05.2022</t>
  </si>
  <si>
    <t>13.05.2022</t>
  </si>
  <si>
    <t>16.05.2022</t>
  </si>
  <si>
    <t>17.05.2022</t>
  </si>
  <si>
    <t>19.05.2022</t>
  </si>
  <si>
    <t>20.05.2022</t>
  </si>
  <si>
    <t>23.05.2022</t>
  </si>
  <si>
    <t>25.05.2022</t>
  </si>
  <si>
    <t>26.05.2022</t>
  </si>
  <si>
    <t>31.05.2022</t>
  </si>
  <si>
    <t>01.06.2022</t>
  </si>
  <si>
    <t>02.06.2022</t>
  </si>
  <si>
    <t>03.06.2022</t>
  </si>
  <si>
    <t>06.06.2022</t>
  </si>
  <si>
    <t>07.06.2022</t>
  </si>
  <si>
    <t>14.06.2022</t>
  </si>
  <si>
    <t>16.06.2022</t>
  </si>
  <si>
    <t>17.06.2022</t>
  </si>
  <si>
    <t>21.06.2022</t>
  </si>
  <si>
    <t>27.06.2022</t>
  </si>
  <si>
    <t>28.06.2022</t>
  </si>
  <si>
    <t>12.07.2022</t>
  </si>
  <si>
    <t>18.07.2022</t>
  </si>
  <si>
    <t>20.07.2022</t>
  </si>
  <si>
    <t>25.07.2022</t>
  </si>
  <si>
    <t>29.07.2022</t>
  </si>
  <si>
    <t>ЮМАНИ ООО НКО / //Реестр//  Количество 1. Перечисление денежных средств по договору НЭК.29691.02 по реестру за 31.12.2021. Без НДС</t>
  </si>
  <si>
    <t>ЮМАНИ ООО НКО / //Реестр//  Количество 1. Перечисление денежных средств по договору НЭК.29691.02 по реестру за 01.01.2022. Без НДС</t>
  </si>
  <si>
    <t>ЮМАНИ ООО НКО / //Реестр//  Количество 1. Перечисление денежных средств по договору НЭК.29691.02 по реестру за 08.01.2022. Без НДС</t>
  </si>
  <si>
    <t>ЮМАНИ ООО НКО / //Реестр//  Количество 1. Перечисление денежных средств по договору НЭК.29691.02 по реестру за 09.01.2022. Без НДС</t>
  </si>
  <si>
    <t>ЮМАНИ ООО НКО / //Реестр//  Количество 3. Перечисление денежных средств по договору НЭК.29691.02 по реестру за 06.01.2022. Без НДС</t>
  </si>
  <si>
    <t>ЮМАНИ ООО НКО / //Реестр//  Количество 2. Перечисление денежных средств по договору НЭК.29691.02 по реестру за 10.01.2022. Без НДС</t>
  </si>
  <si>
    <t>ЮМАНИ ООО НКО / //Реестр//  Количество 1. Перечисление денежных средств по договору НЭК.29691.02 по реестру за 11.01.2022. Без НДС</t>
  </si>
  <si>
    <t>ЮМАНИ ООО НКО / //Реестр//  Количество 2. Перечисление денежных средств по договору НЭК.29691.02 по реестру за 12.01.2022. Без НДС</t>
  </si>
  <si>
    <t>ЮМАНИ ООО НКО / //Реестр//  Количество 1. Перечисление денежных средств по договору НЭК.29691.02 по реестру за 13.01.2022. Без НДС</t>
  </si>
  <si>
    <t>ЮМАНИ ООО НКО / //Реестр//  Количество 1. Перечисление денежных средств по договору НЭК.29691.02 по реестру за 17.01.2022. Без НДС</t>
  </si>
  <si>
    <t>ЮМАНИ ООО НКО / //Реестр//  Количество 8. Перечисление денежных средств по договору НЭК.29691.02 по реестру за 19.01.2022. Без НДС</t>
  </si>
  <si>
    <t>ЮМАНИ ООО НКО / //Реестр//  Количество 1. Перечисление денежных средств по договору НЭК.29691.02 по реестру за 20.01.2022. Без НДС</t>
  </si>
  <si>
    <t>ЮМАНИ ООО НКО / //Реестр//  Количество 5. Перечисление денежных средств по договору НЭК.29691.02 по реестру за 22.01.2022. Без НДС</t>
  </si>
  <si>
    <t>ЮМАНИ ООО НКО / //Реестр//  Количество 8. Перечисление денежных средств по договору НЭК.29691.02 по реестру за 21.01.2022. Без НДС</t>
  </si>
  <si>
    <t>ЮМАНИ ООО НКО / //Реестр//  Количество 18. Перечисление денежных средств по договору НЭК.29691.02 по реестру за 24.01.2022. Без НДС</t>
  </si>
  <si>
    <t>ЮМАНИ ООО НКО / //Реестр//  Количество 6. Перечисление денежных средств по договору НЭК.29691.02 по реестру за 25.01.2022. Без НДС</t>
  </si>
  <si>
    <t>ЮМАНИ ООО НКО / //Реестр//  Количество 1. Перечисление денежных средств по договору НЭК.29691.02 по реестру за 26.01.2022. Без НДС</t>
  </si>
  <si>
    <t>ЮМАНИ ООО НКО / //Реестр//  Количество 1. Перечисление денежных средств по договору НЭК.29691.02 по реестру за 27.01.2022. Без НДС</t>
  </si>
  <si>
    <t>ЮМАНИ ООО НКО / //Реестр//  Количество 1. Перечисление денежных средств по договору НЭК.29691.02 по реестру за 31.01.2022. Без НДС</t>
  </si>
  <si>
    <t>ЮМАНИ ООО НКО / //Реестр//  Количество 3. Перечисление денежных средств по договору НЭК.29691.02 по реестру за 01.02.2022. Без НДС</t>
  </si>
  <si>
    <t>ЮМАНИ ООО НКО / //Реестр//  Количество 4. Перечисление денежных средств по договору НЭК.29691.02 по реестру за 02.02.2022. Без НДС</t>
  </si>
  <si>
    <t>ЮМАНИ ООО НКО / //Реестр//  Количество 2. Перечисление денежных средств по договору НЭК.29691.02 по реестру за 05.02.2022. Без НДС</t>
  </si>
  <si>
    <t>ЮМАНИ ООО НКО / //Реестр//  Количество 1. Перечисление денежных средств по договору НЭК.29691.02 по реестру за 07.02.2022. Без НДС</t>
  </si>
  <si>
    <t>ЮМАНИ ООО НКО / //Реестр//  Количество 2. Перечисление денежных средств по договору НЭК.29691.02 по реестру за 08.02.2022. Без НДС</t>
  </si>
  <si>
    <t>ЮМАНИ ООО НКО / //Реестр//  Количество 1. Перечисление денежных средств по договору НЭК.29691.02 по реестру за 12.02.2022. Без НДС</t>
  </si>
  <si>
    <t>ЮМАНИ ООО НКО / //Реестр//  Количество 1. Перечисление денежных средств по договору НЭК.29691.02 по реестру за 11.02.2022. Без НДС</t>
  </si>
  <si>
    <t>ЮМАНИ ООО НКО / //Реестр//  Количество 1. Перечисление денежных средств по договору НЭК.29691.02 по реестру за 15.02.2022. Без НДС</t>
  </si>
  <si>
    <t>ЮМАНИ ООО НКО / //Реестр//  Количество 6. Перечисление денежных средств по договору НЭК.29691.02 по реестру за 16.02.2022. Без НДС</t>
  </si>
  <si>
    <t>ЮМАНИ ООО НКО / //Реестр//  Количество 6. Перечисление денежных средств по договору НЭК.29691.02 по реестру за 17.02.2022. Без НДС</t>
  </si>
  <si>
    <t>ЮМАНИ ООО НКО / //Реестр//  Количество 1. Перечисление денежных средств по договору НЭК.29691.02 по реестру за 19.02.2022. Без НДС</t>
  </si>
  <si>
    <t>ЮМАНИ ООО НКО / //Реестр//  Количество 4. Перечисление денежных средств по договору НЭК.29691.02 по реестру за 18.02.2022. Без НДС</t>
  </si>
  <si>
    <t>ЮМАНИ ООО НКО / //Реестр//  Количество 4. Перечисление денежных средств по договору НЭК.29691.02 по реестру за 21.02.2022. Без НДС</t>
  </si>
  <si>
    <t>ЮМАНИ ООО НКО / //Реестр//  Количество 4. Перечисление денежных средств по договору НЭК.29691.02 по реестру за 23.02.2022. Без НДС</t>
  </si>
  <si>
    <t>ЮМАНИ ООО НКО / //Реестр//  Количество 12. Перечисление денежных средств по договору НЭК.29691.02 по реестру за 22.02.2022. Без НДС</t>
  </si>
  <si>
    <t>ЮМАНИ ООО НКО / //Реестр//  Количество 1. Перечисление денежных средств по договору НЭК.29691.02 по реестру за 24.02.2022. Без НДС</t>
  </si>
  <si>
    <t>ЮМАНИ ООО НКО / //Реестр//  Количество 2. Перечисление денежных средств по договору НЭК.29691.02 по реестру за 25.02.2022. Без НДС</t>
  </si>
  <si>
    <t>ЮМАНИ ООО НКО / //Реестр//  Количество 1. Перечисление денежных средств по договору НЭК.29691.02 по реестру за 26.02.2022. Без НДС</t>
  </si>
  <si>
    <t>ЮМАНИ ООО НКО / //Реестр//  Количество 2. Перечисление денежных средств по договору НЭК.29691.02 по реестру за 02.03.2022. Без НДС</t>
  </si>
  <si>
    <t>ЮМАНИ ООО НКО / //Реестр//  Количество 1. Перечисление денежных средств по договору НЭК.29691.02 по реестру за 03.03.2022. Без НДС</t>
  </si>
  <si>
    <t>ЮМАНИ ООО НКО / //Реестр//  Количество 1. Перечисление денежных средств по договору НЭК.29691.02 по реестру за 08.03.2022. Без НДС</t>
  </si>
  <si>
    <t>ЮМАНИ ООО НКО / //Реестр//  Количество 3. Перечисление денежных средств по договору НЭК.29691.02 по реестру за 05.03.2022. Без НДС</t>
  </si>
  <si>
    <t>ЮМАНИ ООО НКО / //Реестр//  Количество 1. Перечисление денежных средств по договору НЭК.29691.02 по реестру за 10.03.2022. Без НДС</t>
  </si>
  <si>
    <t>ЮМАНИ ООО НКО / //Реестр//  Количество 2. Перечисление денежных средств по договору НЭК.29691.02 по реестру за 14.03.2022. Без НДС</t>
  </si>
  <si>
    <t>ЮМАНИ ООО НКО / //Реестр//  Количество 1. Перечисление денежных средств по договору НЭК.29691.02 по реестру за 15.03.2022. Без НДС</t>
  </si>
  <si>
    <t>ЮМАНИ ООО НКО / //Реестр//  Количество 1. Перечисление денежных средств по договору НЭК.29691.02 по реестру за 23.03.2022. Без НДС</t>
  </si>
  <si>
    <t>ЮМАНИ ООО НКО / //Реестр//  Количество 1. Перечисление денежных средств по договору НЭК.29691.02 по реестру за 27.03.2022. Без НДС</t>
  </si>
  <si>
    <t>ЮМАНИ ООО НКО / //Реестр//  Количество 1. Перечисление денежных средств по договору НЭК.29691.02 по реестру за 25.03.2022. Без НДС</t>
  </si>
  <si>
    <t>ЮМАНИ ООО НКО / //Реестр//  Количество 1. Перечисление денежных средств по договору НЭК.29691.02 по реестру за 31.03.2022. Без НДС</t>
  </si>
  <si>
    <t>ЮМАНИ ООО НКО / //Реестр//  Количество 1. Перечисление денежных средств по договору НЭК.29691.02 по реестру за 01.04.2022. Без НДС</t>
  </si>
  <si>
    <t>ЮМАНИ ООО НКО / //Реестр//  Количество 2. Перечисление денежных средств по договору НЭК.29691.02 по реестру за 02.04.2022. Без НДС</t>
  </si>
  <si>
    <t>ЮМАНИ ООО НКО / //Реестр//  Количество 3. Перечисление денежных средств по договору НЭК.29691.02 по реестру за 05.04.2022. Без НДС</t>
  </si>
  <si>
    <t>ЮМАНИ ООО НКО / //Реестр//  Количество 1. Перечисление денежных средств по договору НЭК.29691.02 по реестру за 07.04.2022. Без НДС</t>
  </si>
  <si>
    <t>ЮМАНИ ООО НКО / //Реестр//  Количество 1. Перечисление денежных средств по договору НЭК.29691.02 по реестру за 10.04.2022. Без НДС</t>
  </si>
  <si>
    <t>ЮМАНИ ООО НКО / //Реестр//  Количество 1. Перечисление денежных средств по договору НЭК.29691.02 по реестру за 08.04.2022. Без НДС</t>
  </si>
  <si>
    <t>ЮМАНИ ООО НКО / //Реестр//  Количество 3. Перечисление денежных средств по договору НЭК.29691.02 по реестру за 11.04.2022. Без НДС</t>
  </si>
  <si>
    <t>ЮМАНИ ООО НКО / //Реестр//  Количество 1. Перечисление денежных средств по договору НЭК.29691.02 по реестру за 12.04.2022. Без НДС</t>
  </si>
  <si>
    <t>ЮМАНИ ООО НКО / //Реестр//  Количество 1. Перечисление денежных средств по договору НЭК.29691.02 по реестру за 13.04.2022. Без НДС</t>
  </si>
  <si>
    <t>ЮМАНИ ООО НКО / //Реестр//  Количество 1. Перечисление денежных средств по договору НЭК.29691.02 по реестру за 18.04.2022. Без НДС</t>
  </si>
  <si>
    <t>ЮМАНИ ООО НКО / //Реестр//  Количество 1. Перечисление денежных средств по договору НЭК.29691.02 по реестру за 21.04.2022. Без НДС</t>
  </si>
  <si>
    <t>ЮМАНИ ООО НКО / //Реестр//  Количество 1. Перечисление денежных средств по договору НЭК.29691.02 по реестру за 24.04.2022. Без НДС</t>
  </si>
  <si>
    <t>ЮМАНИ ООО НКО / //Реестр//  Количество 1. Перечисление денежных средств по договору НЭК.29691.02 по реестру за 26.04.2022. Без НДС</t>
  </si>
  <si>
    <t>ЮМАНИ ООО НКО / //Реестр//  Количество 1. Перечисление денежных средств по договору НЭК.29691.02 по реестру за 01.05.2022. Без НДС</t>
  </si>
  <si>
    <t>ЮМАНИ ООО НКО / //Реестр//  Количество 2. Перечисление денежных средств по договору НЭК.29691.02 по реестру за 03.05.2022. Без НДС</t>
  </si>
  <si>
    <t>ЮМАНИ ООО НКО / //Реестр//  Количество 3. Перечисление денежных средств по договору НЭК.29691.02 по реестру за 04.05.2022. Без НДС</t>
  </si>
  <si>
    <t>ЮМАНИ ООО НКО / //Реестр//  Количество 3. Перечисление денежных средств по договору НЭК.29691.02 по реестру за 11.05.2022. Без НДС</t>
  </si>
  <si>
    <t>ЮМАНИ ООО НКО / //Реестр//  Количество 2. Перечисление денежных средств по договору НЭК.29691.02 по реестру за 12.05.2022. Без НДС</t>
  </si>
  <si>
    <t>ЮМАНИ ООО НКО / //Реестр//  Количество 1. Перечисление денежных средств по договору НЭК.29691.02 по реестру за 15.05.2022. Без НДС</t>
  </si>
  <si>
    <t>ЮМАНИ ООО НКО / //Реестр//  Количество 2. Перечисление денежных средств по договору НЭК.29691.02 по реестру за 13.05.2022. Без НДС</t>
  </si>
  <si>
    <t>ЮМАНИ ООО НКО / //Реестр//  Количество 1. Перечисление денежных средств по договору НЭК.29691.02 по реестру за 16.05.2022. Без НДС</t>
  </si>
  <si>
    <t>ЮМАНИ ООО НКО / //Реестр//  Количество 2. Перечисление денежных средств по договору НЭК.29691.02 по реестру за 18.05.2022. Без НДС</t>
  </si>
  <si>
    <t>ЮМАНИ ООО НКО / //Реестр//  Количество 3. Перечисление денежных средств по договору НЭК.29691.02 по реестру за 19.05.2022. Без НДС</t>
  </si>
  <si>
    <t>ЮМАНИ ООО НКО / //Реестр//  Количество 2. Перечисление денежных средств по договору НЭК.29691.02 по реестру за 20.05.2022. Без НДС</t>
  </si>
  <si>
    <t>ЮМАНИ ООО НКО / //Реестр//  Количество 1. Перечисление денежных средств по договору НЭК.29691.02 по реестру за 21.05.2022. Без НДС</t>
  </si>
  <si>
    <t>ЮМАНИ ООО НКО / //Реестр//  Количество 39. Перечисление денежных средств по договору НЭК.29691.02 по реестру за 22.05.2022. Без НДС</t>
  </si>
  <si>
    <t>ЮМАНИ ООО НКО / //Реестр//  Количество 2. Перечисление денежных средств по договору НЭК.29691.02 по реестру за 24.05.2022. Без НДС</t>
  </si>
  <si>
    <t>ЮМАНИ ООО НКО / //Реестр//  Количество 1. Перечисление денежных средств по договору НЭК.29691.02 по реестру за 25.05.2022. Без НДС</t>
  </si>
  <si>
    <t>ЮМАНИ ООО НКО / //Реестр//  Количество 2. Перечисление денежных средств по договору НЭК.29691.02 по реестру за 30.05.2022. Без НДС</t>
  </si>
  <si>
    <t>ЮМАНИ ООО НКО / //Реестр//  Количество 2. Перечисление денежных средств по договору НЭК.29691.02 по реестру за 31.05.2022. Без НДС</t>
  </si>
  <si>
    <t>ЮМАНИ ООО НКО / //Реестр//  Количество 12. Перечисление денежных средств по договору НЭК.29691.02 по реестру за 01.06.2022. Без НДС</t>
  </si>
  <si>
    <t>ЮМАНИ ООО НКО / //Реестр//  Количество 3. Перечисление денежных средств по договору НЭК.29691.02 по реестру за 02.06.2022. Без НДС</t>
  </si>
  <si>
    <t>ЮМАНИ ООО НКО / //Реестр//  Количество 1. Перечисление денежных средств по договору НЭК.29691.02 по реестру за 03.06.2022. Без НДС</t>
  </si>
  <si>
    <t>ЮМАНИ ООО НКО / //Реестр//  Количество 1. Перечисление денежных средств по договору НЭК.29691.02 по реестру за 05.06.2022. Без НДС</t>
  </si>
  <si>
    <t>ЮМАНИ ООО НКО / //Реестр//  Количество 2. Перечисление денежных средств по договору НЭК.29691.02 по реестру за 06.06.2022. Без НДС</t>
  </si>
  <si>
    <t>ЮМАНИ ООО НКО / //Реестр//  Количество 1. Перечисление денежных средств по договору НЭК.29691.02 по реестру за 12.06.2022. Без НДС</t>
  </si>
  <si>
    <t>ЮМАНИ ООО НКО / //Реестр//  Количество 2. Перечисление денежных средств по договору НЭК.29691.02 по реестру за 15.06.2022. Без НДС</t>
  </si>
  <si>
    <t>ЮМАНИ ООО НКО / //Реестр//  Количество 1. Перечисление денежных средств по договору НЭК.29691.02 по реестру за 16.06.2022. Без НДС</t>
  </si>
  <si>
    <t>ЮМАНИ ООО НКО / //Реестр//  Количество 1. Перечисление денежных средств по договору НЭК.29691.02 по реестру за 20.06.2022. Без НДС</t>
  </si>
  <si>
    <t>ЮМАНИ ООО НКО / //Реестр//  Количество 1. Перечисление денежных средств по договору НЭК.29691.02 по реестру за 26.06.2022. Без НДС</t>
  </si>
  <si>
    <t>ЮМАНИ ООО НКО / //Реестр//  Количество 1. Перечисление денежных средств по договору НЭК.29691.02 по реестру за 27.06.2022. Без НДС</t>
  </si>
  <si>
    <t>ЮМАНИ ООО НКО / //Реестр//  Количество 1. Перечисление денежных средств по договору НЭК.29691.02 по реестру за 11.07.2022. Без НДС</t>
  </si>
  <si>
    <t>ЮМАНИ ООО НКО / //Реестр//  Количество 1. Перечисление денежных средств по договору НЭК.29691.02 по реестру за 15.07.2022. Без НДС</t>
  </si>
  <si>
    <t>ЮМАНИ ООО НКО / //Реестр//  Количество 1. Перечисление денежных средств по договору НЭК.29691.02 по реестру за 19.07.2022. Без НДС</t>
  </si>
  <si>
    <t>ЮМАНИ ООО НКО / //Реестр//  Количество 1. Перечисление денежных средств по договору НЭК.29691.02 по реестру за 23.07.2022. Без НДС</t>
  </si>
  <si>
    <t>ЮМАНИ ООО НКО / //Реестр//  Количество 2. Перечисление денежных средств по договору НЭК.29691.02 по реестру за 28.07.2022. Без НДС</t>
  </si>
  <si>
    <t>11.02.2022</t>
  </si>
  <si>
    <t>15.02.2022</t>
  </si>
  <si>
    <t>23.03.2022</t>
  </si>
  <si>
    <t>11.05.2022</t>
  </si>
  <si>
    <t>08.06.2022</t>
  </si>
  <si>
    <t>20.06.2022</t>
  </si>
  <si>
    <t>22.06.2022</t>
  </si>
  <si>
    <t>19.07.2022</t>
  </si>
  <si>
    <t>21.07.2022</t>
  </si>
  <si>
    <t>12.08.2022</t>
  </si>
  <si>
    <t>16.08.2022</t>
  </si>
  <si>
    <t>22.08.2022</t>
  </si>
  <si>
    <t>"Национальный благотворительный фонд" / Добровольные пожертвования участнику интерактивног о проекта "7715 - простой номер благотворительност и (Моб.ком. - за август-декабрь 2020,январь-декабр ь2021,январь-май2022) Префикс "Свеча".,без налога (НДС).</t>
  </si>
  <si>
    <t xml:space="preserve"> Пожертвование на уставную деятельность. НДС не облагается</t>
  </si>
  <si>
    <t xml:space="preserve">Шумейко Андрей Александрович </t>
  </si>
  <si>
    <t xml:space="preserve">Профит ООО </t>
  </si>
  <si>
    <t>МАКСИМОВ МИХАИЛ АЛЕКСАНДРОВИЧ</t>
  </si>
  <si>
    <t xml:space="preserve"> Пожертвование на уставную деятельность. </t>
  </si>
  <si>
    <t xml:space="preserve">АНДРЕЙ ВЛАДИМИРОВИЧ ЗАКУПЕНЬ </t>
  </si>
  <si>
    <t xml:space="preserve">ШОРИНА ЛЮДМИЛА АНДРЕЕВНА </t>
  </si>
  <si>
    <t>Савченко Ирина Валентиновна</t>
  </si>
  <si>
    <t xml:space="preserve">Лоха Юрий Иванович </t>
  </si>
  <si>
    <t xml:space="preserve">"Национальный благотворительный фонд" </t>
  </si>
  <si>
    <t>АСЦ-ХОЛДИНГ АО</t>
  </si>
  <si>
    <t xml:space="preserve">АВТОДОМ АО </t>
  </si>
  <si>
    <t xml:space="preserve">АСЦ-ХОЛДИНГ АО </t>
  </si>
  <si>
    <t xml:space="preserve">Краснова Дарина Борисовна </t>
  </si>
  <si>
    <t>КРОКУС АО</t>
  </si>
  <si>
    <t>01.08.2022</t>
  </si>
  <si>
    <t>02.08.2022</t>
  </si>
  <si>
    <t>04.08.2022</t>
  </si>
  <si>
    <t>05.08.2022</t>
  </si>
  <si>
    <t>08.08.2022</t>
  </si>
  <si>
    <t>10.08.2022</t>
  </si>
  <si>
    <t>19.08.2022</t>
  </si>
  <si>
    <t>ЮМАНИ ООО НКО / //Реестр//  Количество 1. Перечисление денежных средств по договору НЭК.29691.02 по реестру за 29.07.2022. Без НДС</t>
  </si>
  <si>
    <t>ЮМАНИ ООО НКО / //Реестр//  Количество 1. Перечисление денежных средств по договору НЭК.29691.02 по реестру за 01.08.2022. Без НДС</t>
  </si>
  <si>
    <t>ЮМАНИ ООО НКО / //Реестр//  Количество 1. Перечисление денежных средств по договору НЭК.29691.02 по реестру за 03.08.2022. Без НДС</t>
  </si>
  <si>
    <t>ЮМАНИ ООО НКО / //Реестр//  Количество 1. Перечисление денежных средств по договору НЭК.29691.02 по реестру за 04.08.2022. Без НДС</t>
  </si>
  <si>
    <t>ЮМАНИ ООО НКО / //Реестр//  Количество 1. Перечисление денежных средств по договору НЭК.29691.02 по реестру за 07.08.2022. Без НДС</t>
  </si>
  <si>
    <t>ЮМАНИ ООО НКО / //Реестр//  Количество 2. Перечисление денежных средств по договору НЭК.29691.02 по реестру за 05.08.2022. Без НДС</t>
  </si>
  <si>
    <t>ЮМАНИ ООО НКО / //Реестр//  Количество 2. Перечисление денежных средств по договору НЭК.29691.02 по реестру за 06.08.2022. Без НДС</t>
  </si>
  <si>
    <t>ЮМАНИ ООО НКО / //Реестр//  Количество 1. Перечисление денежных средств по договору НЭК.29691.02 по реестру за 09.08.2022. Без НДС</t>
  </si>
  <si>
    <t>ЮМАНИ ООО НКО / //Реестр//  Количество 1. Перечисление денежных средств по договору НЭК.29691.02 по реестру за 11.08.2022. Без НДС</t>
  </si>
  <si>
    <t>ЮМАНИ ООО НКО / //Реестр//  Количество 1. Перечисление денежных средств по договору НЭК.29691.02 по реестру за 18.08.2022. Без НДС</t>
  </si>
  <si>
    <t>ЮМАНИ ООО НКО / //Реестр//  Количество 1. Перечисление денежных средств по договору НЭК.29691.02 по реестру за 21.08.2022. Без НДС</t>
  </si>
  <si>
    <t>ЮМАНИ ООО НКО / //Реестр//  Количество 1. Перечисление денежных средств по договору НЭК.29691.02 по реестру за 19.08.2022. Без НДС</t>
  </si>
  <si>
    <t>16.01.2022</t>
  </si>
  <si>
    <t>17.01.2022</t>
  </si>
  <si>
    <t>10.02.2022</t>
  </si>
  <si>
    <t>14.03.2022</t>
  </si>
  <si>
    <t>17.03.2022</t>
  </si>
  <si>
    <t>18.03.2022</t>
  </si>
  <si>
    <t>21.03.2022</t>
  </si>
  <si>
    <t>25.03.2022</t>
  </si>
  <si>
    <t>29.03.2022</t>
  </si>
  <si>
    <t>30.03.2022</t>
  </si>
  <si>
    <t>07.04.2022</t>
  </si>
  <si>
    <t>16.04.2022</t>
  </si>
  <si>
    <t>18.04.2022</t>
  </si>
  <si>
    <t>20.04.2022</t>
  </si>
  <si>
    <t>21.04.2022</t>
  </si>
  <si>
    <t>06.05.2022</t>
  </si>
  <si>
    <t>18.05.2022</t>
  </si>
  <si>
    <t>22.05.2022</t>
  </si>
  <si>
    <t>24.05.2022</t>
  </si>
  <si>
    <t>27.05.2022</t>
  </si>
  <si>
    <t>30.05.2022</t>
  </si>
  <si>
    <t>23.06.2022</t>
  </si>
  <si>
    <t>29.06.2022</t>
  </si>
  <si>
    <t>01.07.2022</t>
  </si>
  <si>
    <t>06.07.2022</t>
  </si>
  <si>
    <t>07.07.2022</t>
  </si>
  <si>
    <t>13.07.2022</t>
  </si>
  <si>
    <t>14.07.2022</t>
  </si>
  <si>
    <t>22.07.2022</t>
  </si>
  <si>
    <t>26.07.2022</t>
  </si>
  <si>
    <t>28.07.2022</t>
  </si>
  <si>
    <t>09.08.2022</t>
  </si>
  <si>
    <t>17.08.2022</t>
  </si>
  <si>
    <t>18.08.2022</t>
  </si>
  <si>
    <t>23.08.2022</t>
  </si>
  <si>
    <t>24.08.2022</t>
  </si>
  <si>
    <t>Коростинский Александр Александрович / Пожертвование.НДС не обл.</t>
  </si>
  <si>
    <t xml:space="preserve">ЛОГИСТИК-ЦЕНТР ООО </t>
  </si>
  <si>
    <t xml:space="preserve">ВОДСТРОЙПРОЕКТ ООО </t>
  </si>
  <si>
    <t xml:space="preserve">Фокин Андрей Николаевич </t>
  </si>
  <si>
    <t xml:space="preserve">СМАРТ ДЕВЕЛОПМЕНТ ООО </t>
  </si>
  <si>
    <t>Антонова Ульяна Викторовна</t>
  </si>
  <si>
    <t>Фокин Андрей Николаевич</t>
  </si>
  <si>
    <t>НАПРАВЛЕНИЕ ООО</t>
  </si>
  <si>
    <t xml:space="preserve">Михайлин Дмитрий Владимирович </t>
  </si>
  <si>
    <t xml:space="preserve">НАПРАВЛЕНИЕ ООО </t>
  </si>
  <si>
    <t xml:space="preserve">ООО "ИСК "ГРИНВИЧ" </t>
  </si>
  <si>
    <t xml:space="preserve">Бадретдинов Ренат Рафаилович </t>
  </si>
  <si>
    <t xml:space="preserve">МОСОБЛСТРОЙЦНИЛ ГБУ МО </t>
  </si>
  <si>
    <t xml:space="preserve">Грибова Екатерина Сергеевна </t>
  </si>
  <si>
    <t xml:space="preserve">АДВА ООО </t>
  </si>
  <si>
    <t xml:space="preserve">ШТУРМАН ПЛЮС ООО </t>
  </si>
  <si>
    <t xml:space="preserve">ГЛОБАЛ СТРОЙ ИНЖЕНЕРИНГ ООО </t>
  </si>
  <si>
    <t xml:space="preserve">ПЕРСПЕКТИВА - ИНЖИНИРИНГ ООО </t>
  </si>
  <si>
    <t>ООО ИНДУСТРИАЛЬНЫЙ ПАРК "ОРИЕНТИР"</t>
  </si>
  <si>
    <t xml:space="preserve">СМС ООО </t>
  </si>
  <si>
    <t xml:space="preserve">ПЛЕЯДА ООО </t>
  </si>
  <si>
    <t xml:space="preserve">ЛОГОПАРК МЕНЕДЖМЕНТ ООО </t>
  </si>
  <si>
    <t xml:space="preserve">СПЕЦИАЛИЗИРОВАННЫЙ ЗАСТРОЙЩИК ПРОСТОРНАЯ ДОЛИНА ООО </t>
  </si>
  <si>
    <t xml:space="preserve">ССТ ООО </t>
  </si>
  <si>
    <t>МЕДЦЕНТР ПАРАЦЕЛЬС ООО</t>
  </si>
  <si>
    <t>СПЕЦИАЛИЗИРОВАННЫЙ ЗАСТРОЙЩИК ОСЕННИЙ КВАРТАЛ ООО</t>
  </si>
  <si>
    <t>Операции по эквайрингу</t>
  </si>
  <si>
    <t xml:space="preserve">Операции по эквайрингу </t>
  </si>
  <si>
    <t xml:space="preserve">Евсеева Екатерина Владимировна </t>
  </si>
  <si>
    <t xml:space="preserve">МБ-СТРОЙ ООО </t>
  </si>
  <si>
    <t>эквайринг</t>
  </si>
  <si>
    <t>в т.ч. Эквайринг</t>
  </si>
  <si>
    <t>Итого за  2022 год</t>
  </si>
  <si>
    <t>25.08.2022</t>
  </si>
  <si>
    <t>26.08.2022</t>
  </si>
  <si>
    <t>29.08.2022</t>
  </si>
  <si>
    <t>30.08.2022</t>
  </si>
  <si>
    <t>31.08.2022</t>
  </si>
  <si>
    <t>01.09.2022</t>
  </si>
  <si>
    <t>02.09.2022</t>
  </si>
  <si>
    <t>05.09.2022</t>
  </si>
  <si>
    <t>09.09.2022</t>
  </si>
  <si>
    <t>12.09.2022</t>
  </si>
  <si>
    <t>19.09.2022</t>
  </si>
  <si>
    <t>22.09.2022</t>
  </si>
  <si>
    <t>23.09.2022</t>
  </si>
  <si>
    <t>26.09.2022</t>
  </si>
  <si>
    <t>27.09.2022</t>
  </si>
  <si>
    <t>30.09.2022</t>
  </si>
  <si>
    <t>05.10.2022</t>
  </si>
  <si>
    <t>06.10.2022</t>
  </si>
  <si>
    <t>07.10.2022</t>
  </si>
  <si>
    <t>10.10.2022</t>
  </si>
  <si>
    <t>17.10.2022</t>
  </si>
  <si>
    <t>27.10.2022</t>
  </si>
  <si>
    <t>09.11.2022</t>
  </si>
  <si>
    <t>10.11.2022</t>
  </si>
  <si>
    <t>14.11.2022</t>
  </si>
  <si>
    <t>21.11.2022</t>
  </si>
  <si>
    <t>22.11.2022</t>
  </si>
  <si>
    <t>23.11.2022</t>
  </si>
  <si>
    <t>25.11.2022</t>
  </si>
  <si>
    <t>28.11.2022</t>
  </si>
  <si>
    <t>01.12.2022</t>
  </si>
  <si>
    <t>02.12.2022</t>
  </si>
  <si>
    <t>05.12.2022</t>
  </si>
  <si>
    <t>06.12.2022</t>
  </si>
  <si>
    <t>07.12.2022</t>
  </si>
  <si>
    <t>09.12.2022</t>
  </si>
  <si>
    <t>12.12.2022</t>
  </si>
  <si>
    <t>13.12.2022</t>
  </si>
  <si>
    <t>14.12.2022</t>
  </si>
  <si>
    <t>15.12.2022</t>
  </si>
  <si>
    <t>ЮМАНИ ООО НКО / //Реестр//  Количество 1. Перечисление денежных средств по договору НЭК.29691.02 по реестру за 24.08.2022. Без НДС</t>
  </si>
  <si>
    <t>ЮМАНИ ООО НКО / //Реестр//  Количество 1. Перечисление денежных средств по договору НЭК.29691.02 по реестру за 25.08.2022. Без НДС</t>
  </si>
  <si>
    <t>ЮМАНИ ООО НКО / //Реестр//  Количество 1. Перечисление денежных средств по договору НЭК.29691.02 по реестру за 27.08.2022. Без НДС</t>
  </si>
  <si>
    <t>ЮМАНИ ООО НКО / //Реестр//  Количество 1. Перечисление денежных средств по договору НЭК.29691.02 по реестру за 29.08.2022. Без НДС</t>
  </si>
  <si>
    <t>ЮМАНИ ООО НКО / //Реестр//  Количество 1. Перечисление денежных средств по договору НЭК.29691.02 по реестру за 30.08.2022. Без НДС</t>
  </si>
  <si>
    <t>ЮМАНИ ООО НКО / //Реестр//  Количество 2. Перечисление денежных средств по договору НЭК.29691.02 по реестру за 31.08.2022. Без НДС</t>
  </si>
  <si>
    <t>ЮМАНИ ООО НКО / //Реестр//  Количество 3. Перечисление денежных средств по договору НЭК.29691.02 по реестру за 01.09.2022. Без НДС</t>
  </si>
  <si>
    <t>ЮМАНИ ООО НКО / //Реестр//  Количество 2. Перечисление денежных средств по договору НЭК.29691.02 по реестру за 03.09.2022. Без НДС</t>
  </si>
  <si>
    <t>ЮМАНИ ООО НКО / //Реестр//  Количество 1. Перечисление денежных средств по договору НЭК.29691.02 по реестру за 02.09.2022. Без НДС</t>
  </si>
  <si>
    <t>ЮМАНИ ООО НКО / //Реестр//  Количество 1. Перечисление денежных средств по договору НЭК.29691.02 по реестру за 08.09.2022. Без НДС</t>
  </si>
  <si>
    <t>ЮМАНИ ООО НКО / //Реестр//  Количество 1. Перечисление денежных средств по договору НЭК.29691.02 по реестру за 09.09.2022. Без НДС</t>
  </si>
  <si>
    <t>ЮМАНИ ООО НКО / //Реестр//  Количество 2. Перечисление денежных средств по договору НЭК.29691.02 по реестру за 17.09.2022. Без НДС</t>
  </si>
  <si>
    <t>ЮМАНИ ООО НКО / //Реестр//  Количество 1. Перечисление денежных средств по договору НЭК.29691.02 по реестру за 21.09.2022. Без НДС</t>
  </si>
  <si>
    <t>ЮМАНИ ООО НКО / //Реестр//  Количество 1. Перечисление денежных средств по договору НЭК.29691.02 по реестру за 22.09.2022. Без НДС</t>
  </si>
  <si>
    <t>ЮМАНИ ООО НКО / //Реестр//  Количество 2. Перечисление денежных средств по договору НЭК.29691.02 по реестру за 23.09.2022. Без НДС</t>
  </si>
  <si>
    <t>ЮМАНИ ООО НКО / //Реестр//  Количество 2. Перечисление денежных средств по договору НЭК.29691.02 по реестру за 24.09.2022. Без НДС</t>
  </si>
  <si>
    <t>ЮМАНИ ООО НКО / //Реестр//  Количество 1. Перечисление денежных средств по договору НЭК.29691.02 по реестру за 26.09.2022. Без НДС</t>
  </si>
  <si>
    <t>ЮМАНИ ООО НКО / //Реестр//  Количество 1. Перечисление денежных средств по договору НЭК.29691.02 по реестру за 29.09.2022. Без НДС</t>
  </si>
  <si>
    <t>ЮМАНИ ООО НКО / //Реестр//  Количество 1. Перечисление денежных средств по договору НЭК.29691.02 по реестру за 04.10.2022. Без НДС</t>
  </si>
  <si>
    <t>ЮМАНИ ООО НКО / //Реестр//  Количество 1. Перечисление денежных средств по договору НЭК.29691.02 по реестру за 05.10.2022. Без НДС</t>
  </si>
  <si>
    <t>ЮМАНИ ООО НКО / //Реестр//  Количество 2. Перечисление денежных средств по договору НЭК.29691.02 по реестру за 06.10.2022. Без НДС</t>
  </si>
  <si>
    <t>ЮМАНИ ООО НКО / //Реестр//  Количество 1. Перечисление денежных средств по договору НЭК.29691.02 по реестру за 07.10.2022. Без НДС</t>
  </si>
  <si>
    <t>ЮМАНИ ООО НКО / //Реестр//  Количество 1. Перечисление денежных средств по договору НЭК.29691.02 по реестру за 14.10.2022. Без НДС</t>
  </si>
  <si>
    <t>ЮМАНИ ООО НКО / //Реестр//  Количество 1. Перечисление денежных средств по договору НЭК.29691.02 по реестру за 26.10.2022. Без НДС</t>
  </si>
  <si>
    <t>ЮМАНИ ООО НКО / //Реестр//  Количество 1. Перечисление денежных средств по договору НЭК.29691.02 по реестру за 08.11.2022. Без НДС</t>
  </si>
  <si>
    <t>ЮМАНИ ООО НКО / //Реестр//  Количество 2. Перечисление денежных средств по договору НЭК.29691.02 по реестру за 09.11.2022. Без НДС</t>
  </si>
  <si>
    <t>ЮМАНИ ООО НКО / //Реестр//  Количество 1. Перечисление денежных средств по договору НЭК.29691.02 по реестру за 13.11.2022. Без НДС</t>
  </si>
  <si>
    <t>ЮМАНИ ООО НКО / //Реестр//  Количество 1. Перечисление денежных средств по договору НЭК.29691.02 по реестру за 12.11.2022. Без НДС</t>
  </si>
  <si>
    <t>ЮМАНИ ООО НКО / //Реестр//  Количество 1. Перечисление денежных средств по договору НЭК.29691.02 по реестру за 19.11.2022. Без НДС</t>
  </si>
  <si>
    <t>ЮМАНИ ООО НКО / //Реестр//  Количество 1. Перечисление денежных средств по договору НЭК.29691.02 по реестру за 21.11.2022. Без НДС</t>
  </si>
  <si>
    <t>ЮМАНИ ООО НКО / //Реестр//  Количество 1. Перечисление денежных средств по договору НЭК.29691.02 по реестру за 22.11.2022. Без НДС</t>
  </si>
  <si>
    <t>ЮМАНИ ООО НКО / //Реестр//  Количество 3. Перечисление денежных средств по договору НЭК.29691.02 по реестру за 24.11.2022. Без НДС</t>
  </si>
  <si>
    <t>ЮМАНИ ООО НКО / //Реестр//  Количество 2. Перечисление денежных средств по договору НЭК.29691.02 по реестру за 25.11.2022. Без НДС</t>
  </si>
  <si>
    <t>ЮМАНИ ООО НКО / //Реестр//  Количество 1. Перечисление денежных средств по договору НЭК.29691.02 по реестру за 30.11.2022. Без НДС</t>
  </si>
  <si>
    <t>ЮМАНИ ООО НКО / //Реестр//  Количество 2. Перечисление денежных средств по договору НЭК.29691.02 по реестру за 01.12.2022. Без НДС</t>
  </si>
  <si>
    <t>ЮМАНИ ООО НКО / //Реестр//  Количество 1. Перечисление денежных средств по договору НЭК.29691.02 по реестру за 04.12.2022. Без НДС</t>
  </si>
  <si>
    <t>ЮМАНИ ООО НКО / //Реестр//  Количество 3. Перечисление денежных средств по договору НЭК.29691.02 по реестру за 02.12.2022. Без НДС</t>
  </si>
  <si>
    <t>ЮМАНИ ООО НКО / //Реестр//  Количество 5. Перечисление денежных средств по договору НЭК.29691.02 по реестру за 05.12.2022. Без НДС</t>
  </si>
  <si>
    <t>ЮМАНИ ООО НКО / //Реестр//  Количество 1. Перечисление денежных средств по договору НЭК.29691.02 по реестру за 06.12.2022. Без НДС</t>
  </si>
  <si>
    <t>ЮМАНИ ООО НКО / //Реестр//  Количество 2. Перечисление денежных средств по договору НЭК.29691.02 по реестру за 08.12.2022. Без НДС</t>
  </si>
  <si>
    <t>ЮМАНИ ООО НКО / //Реестр//  Количество 1. Перечисление денежных средств по договору НЭК.29691.02 по реестру за 09.12.2022. Без НДС</t>
  </si>
  <si>
    <t>ЮМАНИ ООО НКО / //Реестр//  Количество 1. Перечисление денежных средств по договору НЭК.29691.02 по реестру за 10.12.2022. Без НДС</t>
  </si>
  <si>
    <t>ЮМАНИ ООО НКО / //Реестр//  Количество 3. Перечисление денежных средств по договору НЭК.29691.02 по реестру за 11.12.2022. Без НДС</t>
  </si>
  <si>
    <t>ЮМАНИ ООО НКО / //Реестр//  Количество 2. Перечисление денежных средств по договору НЭК.29691.02 по реестру за 12.12.2022. Без НДС</t>
  </si>
  <si>
    <t>ЮМАНИ ООО НКО / //Реестр//  Количество 2. Перечисление денежных средств по договору НЭК.29691.02 по реестру за 13.12.2022. Без НДС</t>
  </si>
  <si>
    <t>ЮМАНИ ООО НКО / //Реестр//  Количество 1. Перечисление денежных средств по договору НЭК.29691.02 по реестру за 14.12.2022. Без НДС</t>
  </si>
  <si>
    <t>итого</t>
  </si>
  <si>
    <t>ООО Компания Бридж тур</t>
  </si>
  <si>
    <t>ООО ЭВОЛЮТИФ</t>
  </si>
  <si>
    <t>Линченко Богдан Игоревич</t>
  </si>
  <si>
    <t xml:space="preserve">Мэйджор Карго Сервис ОООО </t>
  </si>
  <si>
    <t>РУБИКОНСТРОЙ ООО</t>
  </si>
  <si>
    <t>ИНОКАСТА ООО</t>
  </si>
  <si>
    <t>ФОРВАРДСТРОЙ ООО</t>
  </si>
  <si>
    <t>19.12.2022</t>
  </si>
  <si>
    <t>20.12.2022</t>
  </si>
  <si>
    <t>21.12.2022</t>
  </si>
  <si>
    <t>ЮМАНИ ООО НКО / //Реестр//  Количество 1. Перечисление денежных средств по договору НЭК.29691.02 по реестру за 18.12.2022. Без НДС</t>
  </si>
  <si>
    <t>ЮМАНИ ООО НКО / //Реестр//  Количество 1. Перечисление денежных средств по договору НЭК.29691.02 по реестру за 16.12.2022. Без НДС</t>
  </si>
  <si>
    <t>ЮМАНИ ООО НКО / //Реестр//  Количество 1. Перечисление денежных средств по договору НЭК.29691.02 по реестру за 17.12.2022. Без НДС</t>
  </si>
  <si>
    <t>ЮМАНИ ООО НКО / //Реестр//  Количество 2. Перечисление денежных средств по договору НЭК.29691.02 по реестру за 19.12.2022. Без НДС</t>
  </si>
  <si>
    <t>ЮМАНИ ООО НКО / //Реестр//  Количество 2. Перечисление денежных средств по договору НЭК.29691.02 по реестру за 20.12.2022. Без НДС</t>
  </si>
  <si>
    <t>ЧОУ ДПО Центр Диалог</t>
  </si>
  <si>
    <t>МНК ГРУПП ЗАО</t>
  </si>
  <si>
    <t>22.12.2022</t>
  </si>
  <si>
    <t>23.12.2022</t>
  </si>
  <si>
    <t>26.12.2022</t>
  </si>
  <si>
    <t>27.12.2022</t>
  </si>
  <si>
    <t>28.12.2022</t>
  </si>
  <si>
    <t>29.12.2022</t>
  </si>
  <si>
    <t>ЮМАНИ ООО НКО / //Реестр//  Количество 1. Перечисление денежных средств по договору НЭК.29691.02 по реестру за 21.12.2022. Без НДС</t>
  </si>
  <si>
    <t>ЮМАНИ ООО НКО / //Реестр//  Количество 1. Перечисление денежных средств по договору НЭК.29691.02 по реестру за 22.12.2022. Без НДС</t>
  </si>
  <si>
    <t>ЮМАНИ ООО НКО / //Реестр//  Количество 1. Перечисление денежных средств по договору НЭК.29691.02 по реестру за 24.12.2022. Без НДС</t>
  </si>
  <si>
    <t>ЮМАНИ ООО НКО / //Реестр//  Количество 2. Перечисление денежных средств по договору НЭК.29691.02 по реестру за 25.12.2022. Без НДС</t>
  </si>
  <si>
    <t>ЮМАНИ ООО НКО / //Реестр//  Количество 4. Перечисление денежных средств по договору НЭК.29691.02 по реестру за 23.12.2022. Без НДС</t>
  </si>
  <si>
    <t>ЮМАНИ ООО НКО / //Реестр//  Количество 3. Перечисление денежных средств по договору НЭК.29691.02 по реестру за 26.12.2022. Без НДС</t>
  </si>
  <si>
    <t>ЮМАНИ ООО НКО / //Реестр//  Количество 2. Перечисление денежных средств по договору НЭК.29691.02 по реестру за 27.12.2022. Без НДС</t>
  </si>
  <si>
    <t>ЮМАНИ ООО НКО / //Реестр//  Количество 4. Перечисление денежных средств по договору НЭК.29691.02 по реестру за 28.12.2022. Без НДС</t>
  </si>
  <si>
    <t>ООО РРПА</t>
  </si>
  <si>
    <t>Пожертвования за 2022 г.</t>
  </si>
  <si>
    <t>ООО "УК "КФ"</t>
  </si>
  <si>
    <t>ООО "АРТСКИН"</t>
  </si>
  <si>
    <t>ООО "Витрум"</t>
  </si>
  <si>
    <t xml:space="preserve">"НАПРАВЛЕНИЕ" ООО </t>
  </si>
  <si>
    <t>Добровольные пожертвования участнику интерактивного проекта "7715 - простой номер благотворительности (Моб.ком. - за август-декабрь 2020, январь-декабрь 2021, январь-май 2022) Префикс "Свеча".Без налога (НДС).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</si>
</sst>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dd/mm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9" fillId="0" borderId="0"/>
    <xf numFmtId="0" fontId="9" fillId="0" borderId="0"/>
  </cellStyleXfs>
  <cellXfs count="88">
    <xf numFmtId="0" fontId="0" fillId="0" borderId="0" xfId="0"/>
    <xf numFmtId="0" fontId="2" fillId="0" borderId="0" xfId="0" applyFont="1"/>
    <xf numFmtId="14" fontId="3" fillId="2" borderId="1" xfId="0" applyNumberFormat="1" applyFont="1" applyFill="1" applyBorder="1" applyAlignment="1">
      <alignment horizontal="center" vertical="center"/>
    </xf>
    <xf numFmtId="165" fontId="3" fillId="2" borderId="2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14" fontId="3" fillId="2" borderId="3" xfId="0" applyNumberFormat="1" applyFont="1" applyFill="1" applyBorder="1" applyAlignment="1">
      <alignment horizontal="center" vertical="center"/>
    </xf>
    <xf numFmtId="165" fontId="3" fillId="2" borderId="4" xfId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0" xfId="0" applyFont="1"/>
    <xf numFmtId="4" fontId="5" fillId="0" borderId="3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0" fillId="0" borderId="3" xfId="0" applyBorder="1"/>
    <xf numFmtId="14" fontId="4" fillId="0" borderId="0" xfId="0" applyNumberFormat="1" applyFont="1"/>
    <xf numFmtId="0" fontId="6" fillId="0" borderId="3" xfId="0" applyFont="1" applyBorder="1"/>
    <xf numFmtId="2" fontId="6" fillId="0" borderId="3" xfId="0" applyNumberFormat="1" applyFont="1" applyBorder="1"/>
    <xf numFmtId="4" fontId="6" fillId="0" borderId="3" xfId="0" applyNumberFormat="1" applyFont="1" applyBorder="1"/>
    <xf numFmtId="166" fontId="8" fillId="0" borderId="5" xfId="0" applyNumberFormat="1" applyFont="1" applyFill="1" applyBorder="1" applyAlignment="1">
      <alignment horizontal="right" vertical="center" wrapText="1" shrinkToFit="1"/>
    </xf>
    <xf numFmtId="0" fontId="0" fillId="0" borderId="3" xfId="0" applyBorder="1" applyAlignment="1">
      <alignment wrapText="1"/>
    </xf>
    <xf numFmtId="0" fontId="7" fillId="3" borderId="3" xfId="0" applyFont="1" applyFill="1" applyBorder="1"/>
    <xf numFmtId="0" fontId="7" fillId="0" borderId="3" xfId="0" applyFont="1" applyBorder="1" applyAlignment="1">
      <alignment wrapText="1"/>
    </xf>
    <xf numFmtId="0" fontId="7" fillId="0" borderId="3" xfId="0" applyFont="1" applyBorder="1"/>
    <xf numFmtId="165" fontId="3" fillId="2" borderId="9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/>
    </xf>
    <xf numFmtId="165" fontId="10" fillId="2" borderId="2" xfId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3" xfId="0" applyFont="1" applyBorder="1"/>
    <xf numFmtId="0" fontId="12" fillId="0" borderId="0" xfId="0" applyFont="1"/>
    <xf numFmtId="14" fontId="12" fillId="0" borderId="0" xfId="0" applyNumberFormat="1" applyFont="1"/>
    <xf numFmtId="0" fontId="11" fillId="0" borderId="0" xfId="0" applyFont="1" applyAlignment="1">
      <alignment wrapText="1"/>
    </xf>
    <xf numFmtId="4" fontId="2" fillId="0" borderId="7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left" vertical="top" wrapText="1"/>
    </xf>
    <xf numFmtId="2" fontId="2" fillId="0" borderId="7" xfId="0" applyNumberFormat="1" applyFont="1" applyBorder="1" applyAlignment="1">
      <alignment horizontal="right" vertical="top"/>
    </xf>
    <xf numFmtId="0" fontId="2" fillId="0" borderId="7" xfId="0" applyFont="1" applyBorder="1" applyAlignment="1">
      <alignment vertical="top" wrapText="1"/>
    </xf>
    <xf numFmtId="4" fontId="2" fillId="0" borderId="10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 wrapText="1"/>
    </xf>
    <xf numFmtId="4" fontId="9" fillId="0" borderId="3" xfId="2" applyNumberFormat="1" applyFont="1" applyBorder="1" applyAlignment="1">
      <alignment horizontal="right" vertical="top"/>
    </xf>
    <xf numFmtId="2" fontId="9" fillId="0" borderId="3" xfId="2" applyNumberFormat="1" applyFont="1" applyBorder="1" applyAlignment="1">
      <alignment horizontal="right" vertical="top"/>
    </xf>
    <xf numFmtId="0" fontId="9" fillId="0" borderId="3" xfId="2" applyNumberFormat="1" applyFont="1" applyBorder="1" applyAlignment="1">
      <alignment vertical="top" wrapText="1"/>
    </xf>
    <xf numFmtId="4" fontId="2" fillId="0" borderId="3" xfId="0" applyNumberFormat="1" applyFont="1" applyBorder="1" applyAlignment="1">
      <alignment horizontal="right" vertical="top"/>
    </xf>
    <xf numFmtId="14" fontId="2" fillId="0" borderId="3" xfId="0" applyNumberFormat="1" applyFont="1" applyBorder="1" applyAlignment="1">
      <alignment horizontal="left" vertical="top" wrapText="1"/>
    </xf>
    <xf numFmtId="0" fontId="0" fillId="4" borderId="3" xfId="0" applyFont="1" applyFill="1" applyBorder="1"/>
    <xf numFmtId="0" fontId="0" fillId="4" borderId="3" xfId="0" applyFont="1" applyFill="1" applyBorder="1" applyAlignment="1">
      <alignment horizontal="center"/>
    </xf>
    <xf numFmtId="0" fontId="0" fillId="4" borderId="0" xfId="0" applyFont="1" applyFill="1"/>
    <xf numFmtId="0" fontId="2" fillId="4" borderId="3" xfId="0" applyFont="1" applyFill="1" applyBorder="1"/>
    <xf numFmtId="165" fontId="2" fillId="4" borderId="3" xfId="1" applyFont="1" applyFill="1" applyBorder="1"/>
    <xf numFmtId="165" fontId="0" fillId="4" borderId="3" xfId="1" applyFont="1" applyFill="1" applyBorder="1"/>
    <xf numFmtId="165" fontId="0" fillId="4" borderId="3" xfId="0" applyNumberFormat="1" applyFont="1" applyFill="1" applyBorder="1"/>
    <xf numFmtId="164" fontId="0" fillId="4" borderId="3" xfId="0" applyNumberFormat="1" applyFont="1" applyFill="1" applyBorder="1"/>
    <xf numFmtId="0" fontId="6" fillId="4" borderId="3" xfId="0" applyFont="1" applyFill="1" applyBorder="1"/>
    <xf numFmtId="165" fontId="13" fillId="4" borderId="3" xfId="0" applyNumberFormat="1" applyFont="1" applyFill="1" applyBorder="1"/>
    <xf numFmtId="0" fontId="0" fillId="0" borderId="0" xfId="0" applyFont="1"/>
    <xf numFmtId="14" fontId="9" fillId="0" borderId="3" xfId="3" applyNumberFormat="1" applyFont="1" applyBorder="1" applyAlignment="1">
      <alignment horizontal="left" vertical="top" wrapText="1"/>
    </xf>
    <xf numFmtId="4" fontId="11" fillId="0" borderId="0" xfId="0" applyNumberFormat="1" applyFont="1"/>
    <xf numFmtId="4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3" xfId="1" applyFont="1" applyBorder="1" applyAlignment="1">
      <alignment horizontal="center"/>
    </xf>
    <xf numFmtId="0" fontId="0" fillId="0" borderId="3" xfId="0" applyBorder="1" applyAlignment="1">
      <alignment horizontal="center"/>
    </xf>
    <xf numFmtId="165" fontId="7" fillId="3" borderId="3" xfId="0" applyNumberFormat="1" applyFont="1" applyFill="1" applyBorder="1" applyAlignment="1">
      <alignment horizontal="center"/>
    </xf>
    <xf numFmtId="4" fontId="7" fillId="3" borderId="3" xfId="0" applyNumberFormat="1" applyFont="1" applyFill="1" applyBorder="1" applyAlignment="1">
      <alignment horizontal="center"/>
    </xf>
    <xf numFmtId="0" fontId="9" fillId="0" borderId="0" xfId="3" applyNumberFormat="1" applyFont="1" applyBorder="1" applyAlignment="1">
      <alignment vertical="top" wrapText="1"/>
    </xf>
    <xf numFmtId="14" fontId="2" fillId="0" borderId="6" xfId="0" applyNumberFormat="1" applyFont="1" applyBorder="1" applyAlignment="1">
      <alignment horizontal="left" vertical="top" wrapText="1"/>
    </xf>
    <xf numFmtId="14" fontId="2" fillId="0" borderId="8" xfId="0" applyNumberFormat="1" applyFont="1" applyBorder="1" applyAlignment="1">
      <alignment horizontal="left" vertical="top" wrapText="1"/>
    </xf>
    <xf numFmtId="2" fontId="11" fillId="0" borderId="0" xfId="0" applyNumberFormat="1" applyFont="1"/>
    <xf numFmtId="9" fontId="0" fillId="0" borderId="3" xfId="0" applyNumberFormat="1" applyFont="1" applyBorder="1"/>
    <xf numFmtId="0" fontId="0" fillId="0" borderId="6" xfId="0" applyBorder="1" applyAlignment="1">
      <alignment horizontal="left" vertical="top" wrapText="1"/>
    </xf>
    <xf numFmtId="4" fontId="0" fillId="0" borderId="6" xfId="0" applyNumberFormat="1" applyBorder="1" applyAlignment="1">
      <alignment horizontal="right" vertical="top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4" fontId="0" fillId="0" borderId="7" xfId="0" applyNumberFormat="1" applyBorder="1" applyAlignment="1">
      <alignment horizontal="right" vertical="top"/>
    </xf>
    <xf numFmtId="0" fontId="0" fillId="0" borderId="8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2" fontId="0" fillId="0" borderId="6" xfId="0" applyNumberFormat="1" applyBorder="1" applyAlignment="1">
      <alignment horizontal="right" vertical="top"/>
    </xf>
    <xf numFmtId="165" fontId="6" fillId="0" borderId="3" xfId="1" applyFont="1" applyBorder="1" applyAlignment="1"/>
    <xf numFmtId="0" fontId="11" fillId="0" borderId="0" xfId="0" applyFont="1" applyBorder="1"/>
    <xf numFmtId="0" fontId="0" fillId="0" borderId="14" xfId="0" applyBorder="1" applyAlignment="1">
      <alignment vertical="top" wrapText="1"/>
    </xf>
    <xf numFmtId="165" fontId="14" fillId="0" borderId="3" xfId="1" applyFont="1" applyBorder="1"/>
    <xf numFmtId="14" fontId="0" fillId="0" borderId="6" xfId="0" applyNumberFormat="1" applyBorder="1" applyAlignment="1">
      <alignment horizontal="left" vertical="top" wrapText="1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165" fontId="0" fillId="0" borderId="3" xfId="1" applyFont="1" applyBorder="1"/>
    <xf numFmtId="0" fontId="0" fillId="0" borderId="15" xfId="0" applyBorder="1" applyAlignment="1">
      <alignment vertical="top" wrapText="1"/>
    </xf>
    <xf numFmtId="0" fontId="0" fillId="0" borderId="0" xfId="0" applyAlignment="1"/>
  </cellXfs>
  <cellStyles count="4">
    <cellStyle name="Обычный" xfId="0" builtinId="0"/>
    <cellStyle name="Обычный_АТБ" xfId="3"/>
    <cellStyle name="Обычный_Яндекс-деньги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opLeftCell="A105" workbookViewId="0">
      <selection activeCell="C165" sqref="C165"/>
    </sheetView>
  </sheetViews>
  <sheetFormatPr defaultColWidth="9.140625" defaultRowHeight="11.25" x14ac:dyDescent="0.2"/>
  <cols>
    <col min="1" max="1" width="14" style="28" customWidth="1"/>
    <col min="2" max="2" width="21.42578125" style="28" customWidth="1"/>
    <col min="3" max="3" width="31.7109375" style="28" customWidth="1"/>
    <col min="4" max="4" width="38.42578125" style="32" bestFit="1" customWidth="1"/>
    <col min="5" max="5" width="18.28515625" style="28" hidden="1" customWidth="1"/>
    <col min="6" max="6" width="9.140625" style="28" hidden="1" customWidth="1"/>
    <col min="7" max="7" width="14.42578125" style="28" hidden="1" customWidth="1"/>
    <col min="8" max="8" width="16.85546875" style="28" hidden="1" customWidth="1"/>
    <col min="9" max="11" width="9.140625" style="28" hidden="1" customWidth="1"/>
    <col min="12" max="16384" width="9.140625" style="28"/>
  </cols>
  <sheetData>
    <row r="1" spans="1:8" x14ac:dyDescent="0.2">
      <c r="A1" s="25" t="s">
        <v>0</v>
      </c>
      <c r="B1" s="26" t="s">
        <v>1</v>
      </c>
      <c r="C1" s="27" t="s">
        <v>2</v>
      </c>
      <c r="D1" s="27" t="s">
        <v>3</v>
      </c>
    </row>
    <row r="2" spans="1:8" s="30" customFormat="1" ht="33.75" x14ac:dyDescent="0.2">
      <c r="A2" s="41" t="s">
        <v>50</v>
      </c>
      <c r="B2" s="40">
        <v>291.60000000000002</v>
      </c>
      <c r="C2" s="29" t="s">
        <v>5</v>
      </c>
      <c r="D2" s="41" t="s">
        <v>127</v>
      </c>
      <c r="H2" s="31"/>
    </row>
    <row r="3" spans="1:8" s="30" customFormat="1" ht="33.75" x14ac:dyDescent="0.2">
      <c r="A3" s="41" t="s">
        <v>50</v>
      </c>
      <c r="B3" s="40">
        <v>972</v>
      </c>
      <c r="C3" s="29" t="s">
        <v>5</v>
      </c>
      <c r="D3" s="41" t="s">
        <v>128</v>
      </c>
      <c r="H3" s="31"/>
    </row>
    <row r="4" spans="1:8" s="30" customFormat="1" ht="33.75" x14ac:dyDescent="0.2">
      <c r="A4" s="41" t="s">
        <v>51</v>
      </c>
      <c r="B4" s="40">
        <v>972</v>
      </c>
      <c r="C4" s="29" t="s">
        <v>5</v>
      </c>
      <c r="D4" s="41" t="s">
        <v>129</v>
      </c>
      <c r="H4" s="31"/>
    </row>
    <row r="5" spans="1:8" s="30" customFormat="1" ht="33.75" x14ac:dyDescent="0.2">
      <c r="A5" s="41" t="s">
        <v>51</v>
      </c>
      <c r="B5" s="39">
        <v>1944</v>
      </c>
      <c r="C5" s="29" t="s">
        <v>5</v>
      </c>
      <c r="D5" s="41" t="s">
        <v>130</v>
      </c>
      <c r="H5" s="31"/>
    </row>
    <row r="6" spans="1:8" s="30" customFormat="1" ht="33.75" x14ac:dyDescent="0.2">
      <c r="A6" s="41" t="s">
        <v>51</v>
      </c>
      <c r="B6" s="39">
        <v>99630</v>
      </c>
      <c r="C6" s="29" t="s">
        <v>5</v>
      </c>
      <c r="D6" s="41" t="s">
        <v>131</v>
      </c>
      <c r="H6" s="31"/>
    </row>
    <row r="7" spans="1:8" s="30" customFormat="1" ht="33.75" x14ac:dyDescent="0.2">
      <c r="A7" s="41" t="s">
        <v>52</v>
      </c>
      <c r="B7" s="39">
        <v>1458</v>
      </c>
      <c r="C7" s="29" t="s">
        <v>5</v>
      </c>
      <c r="D7" s="41" t="s">
        <v>132</v>
      </c>
      <c r="H7" s="31"/>
    </row>
    <row r="8" spans="1:8" s="30" customFormat="1" ht="33.75" x14ac:dyDescent="0.2">
      <c r="A8" s="41" t="s">
        <v>53</v>
      </c>
      <c r="B8" s="40">
        <v>194.4</v>
      </c>
      <c r="C8" s="29" t="s">
        <v>5</v>
      </c>
      <c r="D8" s="41" t="s">
        <v>133</v>
      </c>
      <c r="H8" s="31"/>
    </row>
    <row r="9" spans="1:8" s="30" customFormat="1" ht="33.75" x14ac:dyDescent="0.2">
      <c r="A9" s="41" t="s">
        <v>54</v>
      </c>
      <c r="B9" s="40">
        <v>680.4</v>
      </c>
      <c r="C9" s="29" t="s">
        <v>5</v>
      </c>
      <c r="D9" s="41" t="s">
        <v>134</v>
      </c>
      <c r="H9" s="31"/>
    </row>
    <row r="10" spans="1:8" s="30" customFormat="1" ht="33.75" x14ac:dyDescent="0.2">
      <c r="A10" s="41" t="s">
        <v>55</v>
      </c>
      <c r="B10" s="39">
        <v>2916</v>
      </c>
      <c r="C10" s="29" t="s">
        <v>5</v>
      </c>
      <c r="D10" s="41" t="s">
        <v>135</v>
      </c>
      <c r="H10" s="31"/>
    </row>
    <row r="11" spans="1:8" s="30" customFormat="1" ht="33.75" x14ac:dyDescent="0.2">
      <c r="A11" s="41" t="s">
        <v>56</v>
      </c>
      <c r="B11" s="40">
        <v>486</v>
      </c>
      <c r="C11" s="29" t="s">
        <v>5</v>
      </c>
      <c r="D11" s="41" t="s">
        <v>136</v>
      </c>
      <c r="H11" s="31"/>
    </row>
    <row r="12" spans="1:8" s="30" customFormat="1" ht="33.75" x14ac:dyDescent="0.2">
      <c r="A12" s="41" t="s">
        <v>57</v>
      </c>
      <c r="B12" s="39">
        <v>5151.6000000000004</v>
      </c>
      <c r="C12" s="29" t="s">
        <v>5</v>
      </c>
      <c r="D12" s="41" t="s">
        <v>137</v>
      </c>
      <c r="H12" s="31"/>
    </row>
    <row r="13" spans="1:8" s="30" customFormat="1" ht="33.75" x14ac:dyDescent="0.2">
      <c r="A13" s="41" t="s">
        <v>58</v>
      </c>
      <c r="B13" s="40">
        <v>486</v>
      </c>
      <c r="C13" s="29" t="s">
        <v>5</v>
      </c>
      <c r="D13" s="41" t="s">
        <v>138</v>
      </c>
      <c r="H13" s="31"/>
    </row>
    <row r="14" spans="1:8" s="30" customFormat="1" ht="33.75" x14ac:dyDescent="0.2">
      <c r="A14" s="41" t="s">
        <v>59</v>
      </c>
      <c r="B14" s="39">
        <v>2721.6</v>
      </c>
      <c r="C14" s="29" t="s">
        <v>5</v>
      </c>
      <c r="D14" s="41" t="s">
        <v>139</v>
      </c>
      <c r="H14" s="31"/>
    </row>
    <row r="15" spans="1:8" s="30" customFormat="1" ht="33.75" x14ac:dyDescent="0.2">
      <c r="A15" s="41" t="s">
        <v>59</v>
      </c>
      <c r="B15" s="39">
        <v>6901.2</v>
      </c>
      <c r="C15" s="29" t="s">
        <v>5</v>
      </c>
      <c r="D15" s="41" t="s">
        <v>140</v>
      </c>
      <c r="H15" s="31"/>
    </row>
    <row r="16" spans="1:8" s="30" customFormat="1" ht="33.75" x14ac:dyDescent="0.2">
      <c r="A16" s="41" t="s">
        <v>60</v>
      </c>
      <c r="B16" s="39">
        <v>17787.599999999999</v>
      </c>
      <c r="C16" s="29" t="s">
        <v>5</v>
      </c>
      <c r="D16" s="41" t="s">
        <v>141</v>
      </c>
      <c r="H16" s="31"/>
    </row>
    <row r="17" spans="1:8" s="30" customFormat="1" ht="33.75" x14ac:dyDescent="0.2">
      <c r="A17" s="41" t="s">
        <v>61</v>
      </c>
      <c r="B17" s="39">
        <v>5346</v>
      </c>
      <c r="C17" s="29" t="s">
        <v>5</v>
      </c>
      <c r="D17" s="41" t="s">
        <v>142</v>
      </c>
      <c r="H17" s="31"/>
    </row>
    <row r="18" spans="1:8" s="30" customFormat="1" ht="33.75" x14ac:dyDescent="0.2">
      <c r="A18" s="41" t="s">
        <v>62</v>
      </c>
      <c r="B18" s="39">
        <v>2916</v>
      </c>
      <c r="C18" s="29" t="s">
        <v>5</v>
      </c>
      <c r="D18" s="41" t="s">
        <v>143</v>
      </c>
      <c r="H18" s="31"/>
    </row>
    <row r="19" spans="1:8" s="30" customFormat="1" ht="33.75" x14ac:dyDescent="0.2">
      <c r="A19" s="41" t="s">
        <v>63</v>
      </c>
      <c r="B19" s="40">
        <v>972</v>
      </c>
      <c r="C19" s="29" t="s">
        <v>5</v>
      </c>
      <c r="D19" s="41" t="s">
        <v>144</v>
      </c>
      <c r="H19" s="31"/>
    </row>
    <row r="20" spans="1:8" s="30" customFormat="1" ht="33.75" x14ac:dyDescent="0.2">
      <c r="A20" s="41" t="s">
        <v>64</v>
      </c>
      <c r="B20" s="40">
        <v>972</v>
      </c>
      <c r="C20" s="29" t="s">
        <v>5</v>
      </c>
      <c r="D20" s="41" t="s">
        <v>145</v>
      </c>
      <c r="H20" s="31"/>
    </row>
    <row r="21" spans="1:8" s="30" customFormat="1" ht="33.75" x14ac:dyDescent="0.2">
      <c r="A21" s="41" t="s">
        <v>65</v>
      </c>
      <c r="B21" s="39">
        <v>97977.600000000006</v>
      </c>
      <c r="C21" s="29" t="s">
        <v>5</v>
      </c>
      <c r="D21" s="41" t="s">
        <v>146</v>
      </c>
      <c r="H21" s="31"/>
    </row>
    <row r="22" spans="1:8" s="30" customFormat="1" ht="33.75" x14ac:dyDescent="0.2">
      <c r="A22" s="41" t="s">
        <v>66</v>
      </c>
      <c r="B22" s="39">
        <v>2527.1999999999998</v>
      </c>
      <c r="C22" s="29" t="s">
        <v>5</v>
      </c>
      <c r="D22" s="41" t="s">
        <v>147</v>
      </c>
      <c r="H22" s="31"/>
    </row>
    <row r="23" spans="1:8" s="30" customFormat="1" ht="33.75" x14ac:dyDescent="0.2">
      <c r="A23" s="41" t="s">
        <v>67</v>
      </c>
      <c r="B23" s="40">
        <v>583.20000000000005</v>
      </c>
      <c r="C23" s="29" t="s">
        <v>5</v>
      </c>
      <c r="D23" s="41" t="s">
        <v>148</v>
      </c>
      <c r="H23" s="31"/>
    </row>
    <row r="24" spans="1:8" s="30" customFormat="1" ht="33.75" x14ac:dyDescent="0.2">
      <c r="A24" s="41" t="s">
        <v>68</v>
      </c>
      <c r="B24" s="40">
        <v>486</v>
      </c>
      <c r="C24" s="29" t="s">
        <v>5</v>
      </c>
      <c r="D24" s="41" t="s">
        <v>149</v>
      </c>
      <c r="H24" s="31"/>
    </row>
    <row r="25" spans="1:8" s="30" customFormat="1" ht="33.75" x14ac:dyDescent="0.2">
      <c r="A25" s="41" t="s">
        <v>69</v>
      </c>
      <c r="B25" s="40">
        <v>972.97</v>
      </c>
      <c r="C25" s="29" t="s">
        <v>5</v>
      </c>
      <c r="D25" s="41" t="s">
        <v>150</v>
      </c>
      <c r="H25" s="31"/>
    </row>
    <row r="26" spans="1:8" s="30" customFormat="1" ht="33.75" x14ac:dyDescent="0.2">
      <c r="A26" s="41" t="s">
        <v>70</v>
      </c>
      <c r="B26" s="40">
        <v>972</v>
      </c>
      <c r="C26" s="29" t="s">
        <v>5</v>
      </c>
      <c r="D26" s="41" t="s">
        <v>151</v>
      </c>
      <c r="H26" s="31"/>
    </row>
    <row r="27" spans="1:8" s="30" customFormat="1" ht="33.75" x14ac:dyDescent="0.2">
      <c r="A27" s="41" t="s">
        <v>70</v>
      </c>
      <c r="B27" s="39">
        <v>4860</v>
      </c>
      <c r="C27" s="29" t="s">
        <v>5</v>
      </c>
      <c r="D27" s="41" t="s">
        <v>152</v>
      </c>
      <c r="H27" s="31"/>
    </row>
    <row r="28" spans="1:8" s="30" customFormat="1" ht="33.75" x14ac:dyDescent="0.2">
      <c r="A28" s="41" t="s">
        <v>71</v>
      </c>
      <c r="B28" s="40">
        <v>291.60000000000002</v>
      </c>
      <c r="C28" s="29" t="s">
        <v>5</v>
      </c>
      <c r="D28" s="41" t="s">
        <v>153</v>
      </c>
      <c r="H28" s="31"/>
    </row>
    <row r="29" spans="1:8" s="30" customFormat="1" ht="33.75" x14ac:dyDescent="0.2">
      <c r="A29" s="41" t="s">
        <v>72</v>
      </c>
      <c r="B29" s="39">
        <v>3985.2</v>
      </c>
      <c r="C29" s="29" t="s">
        <v>5</v>
      </c>
      <c r="D29" s="41" t="s">
        <v>154</v>
      </c>
      <c r="H29" s="31"/>
    </row>
    <row r="30" spans="1:8" s="30" customFormat="1" ht="33.75" x14ac:dyDescent="0.2">
      <c r="A30" s="41" t="s">
        <v>73</v>
      </c>
      <c r="B30" s="39">
        <v>5151.6000000000004</v>
      </c>
      <c r="C30" s="29" t="s">
        <v>5</v>
      </c>
      <c r="D30" s="41" t="s">
        <v>155</v>
      </c>
      <c r="H30" s="31"/>
    </row>
    <row r="31" spans="1:8" s="30" customFormat="1" ht="33.75" x14ac:dyDescent="0.2">
      <c r="A31" s="41" t="s">
        <v>74</v>
      </c>
      <c r="B31" s="40">
        <v>972</v>
      </c>
      <c r="C31" s="29" t="s">
        <v>5</v>
      </c>
      <c r="D31" s="41" t="s">
        <v>156</v>
      </c>
      <c r="H31" s="31"/>
    </row>
    <row r="32" spans="1:8" s="30" customFormat="1" ht="33.75" x14ac:dyDescent="0.2">
      <c r="A32" s="41" t="s">
        <v>74</v>
      </c>
      <c r="B32" s="39">
        <v>26244</v>
      </c>
      <c r="C32" s="29" t="s">
        <v>5</v>
      </c>
      <c r="D32" s="41" t="s">
        <v>157</v>
      </c>
      <c r="H32" s="31"/>
    </row>
    <row r="33" spans="1:8" s="30" customFormat="1" ht="33.75" x14ac:dyDescent="0.2">
      <c r="A33" s="41" t="s">
        <v>75</v>
      </c>
      <c r="B33" s="39">
        <v>1458</v>
      </c>
      <c r="C33" s="29" t="s">
        <v>5</v>
      </c>
      <c r="D33" s="41" t="s">
        <v>158</v>
      </c>
      <c r="H33" s="31"/>
    </row>
    <row r="34" spans="1:8" s="30" customFormat="1" ht="33.75" x14ac:dyDescent="0.2">
      <c r="A34" s="41" t="s">
        <v>76</v>
      </c>
      <c r="B34" s="39">
        <v>4082.4</v>
      </c>
      <c r="C34" s="29" t="s">
        <v>5</v>
      </c>
      <c r="D34" s="41" t="s">
        <v>159</v>
      </c>
      <c r="H34" s="31"/>
    </row>
    <row r="35" spans="1:8" s="30" customFormat="1" ht="33.75" x14ac:dyDescent="0.2">
      <c r="A35" s="41" t="s">
        <v>76</v>
      </c>
      <c r="B35" s="39">
        <v>6512.4</v>
      </c>
      <c r="C35" s="29" t="s">
        <v>5</v>
      </c>
      <c r="D35" s="41" t="s">
        <v>160</v>
      </c>
      <c r="H35" s="31"/>
    </row>
    <row r="36" spans="1:8" s="30" customFormat="1" ht="33.75" x14ac:dyDescent="0.2">
      <c r="A36" s="41" t="s">
        <v>77</v>
      </c>
      <c r="B36" s="40">
        <v>97.2</v>
      </c>
      <c r="C36" s="29" t="s">
        <v>5</v>
      </c>
      <c r="D36" s="41" t="s">
        <v>161</v>
      </c>
      <c r="H36" s="31"/>
    </row>
    <row r="37" spans="1:8" s="30" customFormat="1" ht="33.75" x14ac:dyDescent="0.2">
      <c r="A37" s="41" t="s">
        <v>78</v>
      </c>
      <c r="B37" s="40">
        <v>777.6</v>
      </c>
      <c r="C37" s="29" t="s">
        <v>5</v>
      </c>
      <c r="D37" s="41" t="s">
        <v>162</v>
      </c>
      <c r="H37" s="31"/>
    </row>
    <row r="38" spans="1:8" s="30" customFormat="1" ht="33.75" x14ac:dyDescent="0.2">
      <c r="A38" s="41" t="s">
        <v>78</v>
      </c>
      <c r="B38" s="40">
        <v>972</v>
      </c>
      <c r="C38" s="29" t="s">
        <v>5</v>
      </c>
      <c r="D38" s="41" t="s">
        <v>163</v>
      </c>
      <c r="H38" s="31"/>
    </row>
    <row r="39" spans="1:8" s="30" customFormat="1" ht="33.75" x14ac:dyDescent="0.2">
      <c r="A39" s="41" t="s">
        <v>79</v>
      </c>
      <c r="B39" s="39">
        <v>106920</v>
      </c>
      <c r="C39" s="29" t="s">
        <v>5</v>
      </c>
      <c r="D39" s="41" t="s">
        <v>164</v>
      </c>
      <c r="H39" s="31"/>
    </row>
    <row r="40" spans="1:8" s="30" customFormat="1" ht="33.75" x14ac:dyDescent="0.2">
      <c r="A40" s="41" t="s">
        <v>80</v>
      </c>
      <c r="B40" s="40">
        <v>486</v>
      </c>
      <c r="C40" s="29" t="s">
        <v>5</v>
      </c>
      <c r="D40" s="41" t="s">
        <v>165</v>
      </c>
      <c r="H40" s="31"/>
    </row>
    <row r="41" spans="1:8" s="30" customFormat="1" ht="33.75" x14ac:dyDescent="0.2">
      <c r="A41" s="41" t="s">
        <v>81</v>
      </c>
      <c r="B41" s="40">
        <v>972</v>
      </c>
      <c r="C41" s="29" t="s">
        <v>5</v>
      </c>
      <c r="D41" s="41" t="s">
        <v>166</v>
      </c>
      <c r="H41" s="31"/>
    </row>
    <row r="42" spans="1:8" s="30" customFormat="1" ht="33.75" x14ac:dyDescent="0.2">
      <c r="A42" s="41" t="s">
        <v>81</v>
      </c>
      <c r="B42" s="39">
        <v>3013.2</v>
      </c>
      <c r="C42" s="29" t="s">
        <v>5</v>
      </c>
      <c r="D42" s="41" t="s">
        <v>167</v>
      </c>
      <c r="H42" s="31"/>
    </row>
    <row r="43" spans="1:8" s="30" customFormat="1" ht="33.75" x14ac:dyDescent="0.2">
      <c r="A43" s="41" t="s">
        <v>82</v>
      </c>
      <c r="B43" s="39">
        <v>1944</v>
      </c>
      <c r="C43" s="29" t="s">
        <v>5</v>
      </c>
      <c r="D43" s="41" t="s">
        <v>168</v>
      </c>
      <c r="H43" s="31"/>
    </row>
    <row r="44" spans="1:8" s="30" customFormat="1" ht="33.75" x14ac:dyDescent="0.2">
      <c r="A44" s="41" t="s">
        <v>83</v>
      </c>
      <c r="B44" s="39">
        <v>2916</v>
      </c>
      <c r="C44" s="29" t="s">
        <v>5</v>
      </c>
      <c r="D44" s="41" t="s">
        <v>169</v>
      </c>
      <c r="H44" s="31"/>
    </row>
    <row r="45" spans="1:8" s="30" customFormat="1" ht="33.75" x14ac:dyDescent="0.2">
      <c r="A45" s="41" t="s">
        <v>84</v>
      </c>
      <c r="B45" s="40">
        <v>972</v>
      </c>
      <c r="C45" s="29" t="s">
        <v>5</v>
      </c>
      <c r="D45" s="41" t="s">
        <v>170</v>
      </c>
      <c r="H45" s="31"/>
    </row>
    <row r="46" spans="1:8" s="30" customFormat="1" ht="33.75" x14ac:dyDescent="0.2">
      <c r="A46" s="41" t="s">
        <v>85</v>
      </c>
      <c r="B46" s="40">
        <v>972</v>
      </c>
      <c r="C46" s="29" t="s">
        <v>5</v>
      </c>
      <c r="D46" s="41" t="s">
        <v>171</v>
      </c>
      <c r="H46" s="31"/>
    </row>
    <row r="47" spans="1:8" s="30" customFormat="1" ht="33.75" x14ac:dyDescent="0.2">
      <c r="A47" s="41" t="s">
        <v>86</v>
      </c>
      <c r="B47" s="40">
        <v>972</v>
      </c>
      <c r="C47" s="29" t="s">
        <v>5</v>
      </c>
      <c r="D47" s="41" t="s">
        <v>172</v>
      </c>
      <c r="H47" s="31"/>
    </row>
    <row r="48" spans="1:8" s="30" customFormat="1" ht="33.75" x14ac:dyDescent="0.2">
      <c r="A48" s="41" t="s">
        <v>86</v>
      </c>
      <c r="B48" s="39">
        <v>2916</v>
      </c>
      <c r="C48" s="29" t="s">
        <v>5</v>
      </c>
      <c r="D48" s="41" t="s">
        <v>173</v>
      </c>
      <c r="H48" s="31"/>
    </row>
    <row r="49" spans="1:8" s="30" customFormat="1" ht="33.75" x14ac:dyDescent="0.2">
      <c r="A49" s="41" t="s">
        <v>87</v>
      </c>
      <c r="B49" s="40">
        <v>972</v>
      </c>
      <c r="C49" s="29" t="s">
        <v>5</v>
      </c>
      <c r="D49" s="41" t="s">
        <v>174</v>
      </c>
      <c r="H49" s="31"/>
    </row>
    <row r="50" spans="1:8" s="30" customFormat="1" ht="33.75" x14ac:dyDescent="0.2">
      <c r="A50" s="41" t="s">
        <v>88</v>
      </c>
      <c r="B50" s="40">
        <v>486</v>
      </c>
      <c r="C50" s="29" t="s">
        <v>5</v>
      </c>
      <c r="D50" s="41" t="s">
        <v>175</v>
      </c>
      <c r="H50" s="31"/>
    </row>
    <row r="51" spans="1:8" s="30" customFormat="1" ht="33.75" x14ac:dyDescent="0.2">
      <c r="A51" s="41" t="s">
        <v>88</v>
      </c>
      <c r="B51" s="39">
        <v>1458</v>
      </c>
      <c r="C51" s="29" t="s">
        <v>5</v>
      </c>
      <c r="D51" s="41" t="s">
        <v>176</v>
      </c>
      <c r="H51" s="31"/>
    </row>
    <row r="52" spans="1:8" s="30" customFormat="1" ht="33.75" x14ac:dyDescent="0.2">
      <c r="A52" s="41" t="s">
        <v>89</v>
      </c>
      <c r="B52" s="39">
        <v>100116</v>
      </c>
      <c r="C52" s="29" t="s">
        <v>5</v>
      </c>
      <c r="D52" s="41" t="s">
        <v>177</v>
      </c>
      <c r="H52" s="31"/>
    </row>
    <row r="53" spans="1:8" s="30" customFormat="1" ht="33.75" x14ac:dyDescent="0.2">
      <c r="A53" s="41" t="s">
        <v>90</v>
      </c>
      <c r="B53" s="40">
        <v>291.60000000000002</v>
      </c>
      <c r="C53" s="29" t="s">
        <v>5</v>
      </c>
      <c r="D53" s="41" t="s">
        <v>178</v>
      </c>
      <c r="H53" s="31"/>
    </row>
    <row r="54" spans="1:8" s="30" customFormat="1" ht="33.75" x14ac:dyDescent="0.2">
      <c r="A54" s="41" t="s">
        <v>91</v>
      </c>
      <c r="B54" s="40">
        <v>291.60000000000002</v>
      </c>
      <c r="C54" s="29" t="s">
        <v>5</v>
      </c>
      <c r="D54" s="41" t="s">
        <v>179</v>
      </c>
      <c r="H54" s="31"/>
    </row>
    <row r="55" spans="1:8" s="30" customFormat="1" ht="33.75" x14ac:dyDescent="0.2">
      <c r="A55" s="41" t="s">
        <v>91</v>
      </c>
      <c r="B55" s="39">
        <v>9720</v>
      </c>
      <c r="C55" s="29" t="s">
        <v>5</v>
      </c>
      <c r="D55" s="41" t="s">
        <v>180</v>
      </c>
      <c r="H55" s="31"/>
    </row>
    <row r="56" spans="1:8" s="30" customFormat="1" ht="33.75" x14ac:dyDescent="0.2">
      <c r="A56" s="41" t="s">
        <v>92</v>
      </c>
      <c r="B56" s="40">
        <v>874.8</v>
      </c>
      <c r="C56" s="29" t="s">
        <v>5</v>
      </c>
      <c r="D56" s="41" t="s">
        <v>181</v>
      </c>
      <c r="H56" s="31"/>
    </row>
    <row r="57" spans="1:8" s="30" customFormat="1" ht="33.75" x14ac:dyDescent="0.2">
      <c r="A57" s="41" t="s">
        <v>93</v>
      </c>
      <c r="B57" s="39">
        <v>4860</v>
      </c>
      <c r="C57" s="29" t="s">
        <v>5</v>
      </c>
      <c r="D57" s="41" t="s">
        <v>182</v>
      </c>
      <c r="H57" s="31"/>
    </row>
    <row r="58" spans="1:8" s="30" customFormat="1" ht="33.75" x14ac:dyDescent="0.2">
      <c r="A58" s="41" t="s">
        <v>94</v>
      </c>
      <c r="B58" s="40">
        <v>486</v>
      </c>
      <c r="C58" s="29" t="s">
        <v>5</v>
      </c>
      <c r="D58" s="41" t="s">
        <v>183</v>
      </c>
      <c r="H58" s="31"/>
    </row>
    <row r="59" spans="1:8" s="30" customFormat="1" ht="33.75" x14ac:dyDescent="0.2">
      <c r="A59" s="41" t="s">
        <v>95</v>
      </c>
      <c r="B59" s="39">
        <v>2916</v>
      </c>
      <c r="C59" s="29" t="s">
        <v>5</v>
      </c>
      <c r="D59" s="41" t="s">
        <v>184</v>
      </c>
      <c r="H59" s="31"/>
    </row>
    <row r="60" spans="1:8" s="30" customFormat="1" ht="33.75" x14ac:dyDescent="0.2">
      <c r="A60" s="41" t="s">
        <v>96</v>
      </c>
      <c r="B60" s="39">
        <v>4860</v>
      </c>
      <c r="C60" s="29" t="s">
        <v>5</v>
      </c>
      <c r="D60" s="41" t="s">
        <v>185</v>
      </c>
      <c r="H60" s="31"/>
    </row>
    <row r="61" spans="1:8" s="30" customFormat="1" ht="33.75" x14ac:dyDescent="0.2">
      <c r="A61" s="41" t="s">
        <v>97</v>
      </c>
      <c r="B61" s="39">
        <v>24300</v>
      </c>
      <c r="C61" s="29" t="s">
        <v>5</v>
      </c>
      <c r="D61" s="41" t="s">
        <v>186</v>
      </c>
      <c r="H61" s="31"/>
    </row>
    <row r="62" spans="1:8" s="30" customFormat="1" ht="33.75" x14ac:dyDescent="0.2">
      <c r="A62" s="41" t="s">
        <v>98</v>
      </c>
      <c r="B62" s="40">
        <v>291.60000000000002</v>
      </c>
      <c r="C62" s="29" t="s">
        <v>5</v>
      </c>
      <c r="D62" s="41" t="s">
        <v>187</v>
      </c>
      <c r="H62" s="31"/>
    </row>
    <row r="63" spans="1:8" s="30" customFormat="1" ht="33.75" x14ac:dyDescent="0.2">
      <c r="A63" s="41" t="s">
        <v>99</v>
      </c>
      <c r="B63" s="40">
        <v>972</v>
      </c>
      <c r="C63" s="29" t="s">
        <v>5</v>
      </c>
      <c r="D63" s="41" t="s">
        <v>188</v>
      </c>
      <c r="H63" s="31"/>
    </row>
    <row r="64" spans="1:8" s="30" customFormat="1" ht="33.75" x14ac:dyDescent="0.2">
      <c r="A64" s="41" t="s">
        <v>99</v>
      </c>
      <c r="B64" s="39">
        <v>1177.81</v>
      </c>
      <c r="C64" s="29" t="s">
        <v>5</v>
      </c>
      <c r="D64" s="41" t="s">
        <v>189</v>
      </c>
      <c r="H64" s="31"/>
    </row>
    <row r="65" spans="1:8" s="30" customFormat="1" ht="33.75" x14ac:dyDescent="0.2">
      <c r="A65" s="41" t="s">
        <v>100</v>
      </c>
      <c r="B65" s="39">
        <v>98463.6</v>
      </c>
      <c r="C65" s="29" t="s">
        <v>5</v>
      </c>
      <c r="D65" s="41" t="s">
        <v>190</v>
      </c>
      <c r="H65" s="31"/>
    </row>
    <row r="66" spans="1:8" s="30" customFormat="1" ht="33.75" x14ac:dyDescent="0.2">
      <c r="A66" s="41" t="s">
        <v>101</v>
      </c>
      <c r="B66" s="39">
        <v>1030.32</v>
      </c>
      <c r="C66" s="29" t="s">
        <v>5</v>
      </c>
      <c r="D66" s="41" t="s">
        <v>191</v>
      </c>
      <c r="H66" s="31"/>
    </row>
    <row r="67" spans="1:8" s="30" customFormat="1" ht="33.75" x14ac:dyDescent="0.2">
      <c r="A67" s="41" t="s">
        <v>102</v>
      </c>
      <c r="B67" s="39">
        <v>19440</v>
      </c>
      <c r="C67" s="29" t="s">
        <v>5</v>
      </c>
      <c r="D67" s="41" t="s">
        <v>192</v>
      </c>
      <c r="H67" s="31"/>
    </row>
    <row r="68" spans="1:8" s="30" customFormat="1" ht="33.75" x14ac:dyDescent="0.2">
      <c r="A68" s="41" t="s">
        <v>103</v>
      </c>
      <c r="B68" s="39">
        <v>1944</v>
      </c>
      <c r="C68" s="29" t="s">
        <v>5</v>
      </c>
      <c r="D68" s="41" t="s">
        <v>193</v>
      </c>
      <c r="H68" s="31"/>
    </row>
    <row r="69" spans="1:8" s="30" customFormat="1" ht="33.75" x14ac:dyDescent="0.2">
      <c r="A69" s="41" t="s">
        <v>103</v>
      </c>
      <c r="B69" s="39">
        <v>4860.97</v>
      </c>
      <c r="C69" s="29" t="s">
        <v>5</v>
      </c>
      <c r="D69" s="41" t="s">
        <v>194</v>
      </c>
      <c r="H69" s="31"/>
    </row>
    <row r="70" spans="1:8" s="30" customFormat="1" ht="33.75" x14ac:dyDescent="0.2">
      <c r="A70" s="41" t="s">
        <v>104</v>
      </c>
      <c r="B70" s="40">
        <v>972</v>
      </c>
      <c r="C70" s="29" t="s">
        <v>5</v>
      </c>
      <c r="D70" s="41" t="s">
        <v>195</v>
      </c>
      <c r="H70" s="31"/>
    </row>
    <row r="71" spans="1:8" s="30" customFormat="1" ht="33.75" x14ac:dyDescent="0.2">
      <c r="A71" s="41" t="s">
        <v>105</v>
      </c>
      <c r="B71" s="39">
        <v>1069.2</v>
      </c>
      <c r="C71" s="29" t="s">
        <v>5</v>
      </c>
      <c r="D71" s="41" t="s">
        <v>196</v>
      </c>
      <c r="H71" s="31"/>
    </row>
    <row r="72" spans="1:8" s="30" customFormat="1" ht="33.75" x14ac:dyDescent="0.2">
      <c r="A72" s="41" t="s">
        <v>106</v>
      </c>
      <c r="B72" s="39">
        <v>1555.2</v>
      </c>
      <c r="C72" s="29" t="s">
        <v>5</v>
      </c>
      <c r="D72" s="41" t="s">
        <v>197</v>
      </c>
      <c r="H72" s="31"/>
    </row>
    <row r="73" spans="1:8" s="30" customFormat="1" ht="33.75" x14ac:dyDescent="0.2">
      <c r="A73" s="41" t="s">
        <v>107</v>
      </c>
      <c r="B73" s="39">
        <v>1603.8</v>
      </c>
      <c r="C73" s="29" t="s">
        <v>5</v>
      </c>
      <c r="D73" s="41" t="s">
        <v>198</v>
      </c>
      <c r="H73" s="31"/>
    </row>
    <row r="74" spans="1:8" s="30" customFormat="1" ht="33.75" x14ac:dyDescent="0.2">
      <c r="A74" s="41" t="s">
        <v>107</v>
      </c>
      <c r="B74" s="39">
        <v>9720</v>
      </c>
      <c r="C74" s="29" t="s">
        <v>5</v>
      </c>
      <c r="D74" s="41" t="s">
        <v>199</v>
      </c>
      <c r="H74" s="31"/>
    </row>
    <row r="75" spans="1:8" s="30" customFormat="1" ht="33.75" x14ac:dyDescent="0.2">
      <c r="A75" s="41" t="s">
        <v>107</v>
      </c>
      <c r="B75" s="39">
        <v>44332.92</v>
      </c>
      <c r="C75" s="29" t="s">
        <v>5</v>
      </c>
      <c r="D75" s="41" t="s">
        <v>200</v>
      </c>
      <c r="H75" s="31"/>
    </row>
    <row r="76" spans="1:8" s="30" customFormat="1" ht="33.75" x14ac:dyDescent="0.2">
      <c r="A76" s="41" t="s">
        <v>108</v>
      </c>
      <c r="B76" s="39">
        <v>12344.4</v>
      </c>
      <c r="C76" s="29" t="s">
        <v>5</v>
      </c>
      <c r="D76" s="41" t="s">
        <v>201</v>
      </c>
      <c r="H76" s="31"/>
    </row>
    <row r="77" spans="1:8" s="30" customFormat="1" ht="33.75" x14ac:dyDescent="0.2">
      <c r="A77" s="41" t="s">
        <v>109</v>
      </c>
      <c r="B77" s="40">
        <v>388.8</v>
      </c>
      <c r="C77" s="29" t="s">
        <v>5</v>
      </c>
      <c r="D77" s="41" t="s">
        <v>202</v>
      </c>
      <c r="H77" s="31"/>
    </row>
    <row r="78" spans="1:8" s="30" customFormat="1" ht="33.75" x14ac:dyDescent="0.2">
      <c r="A78" s="41" t="s">
        <v>110</v>
      </c>
      <c r="B78" s="39">
        <v>1069.2</v>
      </c>
      <c r="C78" s="29" t="s">
        <v>5</v>
      </c>
      <c r="D78" s="41" t="s">
        <v>203</v>
      </c>
      <c r="H78" s="31"/>
    </row>
    <row r="79" spans="1:8" s="30" customFormat="1" ht="33.75" x14ac:dyDescent="0.2">
      <c r="A79" s="41" t="s">
        <v>111</v>
      </c>
      <c r="B79" s="39">
        <v>1069.2</v>
      </c>
      <c r="C79" s="29" t="s">
        <v>5</v>
      </c>
      <c r="D79" s="41" t="s">
        <v>204</v>
      </c>
      <c r="H79" s="31"/>
    </row>
    <row r="80" spans="1:8" s="30" customFormat="1" ht="33.75" x14ac:dyDescent="0.2">
      <c r="A80" s="41" t="s">
        <v>112</v>
      </c>
      <c r="B80" s="39">
        <v>7076.16</v>
      </c>
      <c r="C80" s="29" t="s">
        <v>5</v>
      </c>
      <c r="D80" s="41" t="s">
        <v>205</v>
      </c>
      <c r="H80" s="31"/>
    </row>
    <row r="81" spans="1:8" s="30" customFormat="1" ht="33.75" x14ac:dyDescent="0.2">
      <c r="A81" s="41" t="s">
        <v>113</v>
      </c>
      <c r="B81" s="39">
        <v>1749.6</v>
      </c>
      <c r="C81" s="29" t="s">
        <v>5</v>
      </c>
      <c r="D81" s="41" t="s">
        <v>206</v>
      </c>
      <c r="H81" s="31"/>
    </row>
    <row r="82" spans="1:8" s="30" customFormat="1" ht="33.75" x14ac:dyDescent="0.2">
      <c r="A82" s="41" t="s">
        <v>114</v>
      </c>
      <c r="B82" s="40">
        <v>972</v>
      </c>
      <c r="C82" s="29" t="s">
        <v>5</v>
      </c>
      <c r="D82" s="41" t="s">
        <v>207</v>
      </c>
      <c r="H82" s="31"/>
    </row>
    <row r="83" spans="1:8" s="30" customFormat="1" ht="33.75" x14ac:dyDescent="0.2">
      <c r="A83" s="41" t="s">
        <v>114</v>
      </c>
      <c r="B83" s="40">
        <v>972</v>
      </c>
      <c r="C83" s="29" t="s">
        <v>5</v>
      </c>
      <c r="D83" s="41" t="s">
        <v>208</v>
      </c>
      <c r="H83" s="31"/>
    </row>
    <row r="84" spans="1:8" s="30" customFormat="1" ht="33.75" x14ac:dyDescent="0.2">
      <c r="A84" s="41" t="s">
        <v>115</v>
      </c>
      <c r="B84" s="39">
        <v>1458</v>
      </c>
      <c r="C84" s="29" t="s">
        <v>5</v>
      </c>
      <c r="D84" s="41" t="s">
        <v>209</v>
      </c>
      <c r="H84" s="31"/>
    </row>
    <row r="85" spans="1:8" s="30" customFormat="1" ht="33.75" x14ac:dyDescent="0.2">
      <c r="A85" s="41" t="s">
        <v>116</v>
      </c>
      <c r="B85" s="40">
        <v>486</v>
      </c>
      <c r="C85" s="29" t="s">
        <v>5</v>
      </c>
      <c r="D85" s="41" t="s">
        <v>210</v>
      </c>
      <c r="H85" s="31"/>
    </row>
    <row r="86" spans="1:8" s="30" customFormat="1" ht="33.75" x14ac:dyDescent="0.2">
      <c r="A86" s="41" t="s">
        <v>117</v>
      </c>
      <c r="B86" s="39">
        <v>1944</v>
      </c>
      <c r="C86" s="29" t="s">
        <v>5</v>
      </c>
      <c r="D86" s="41" t="s">
        <v>211</v>
      </c>
      <c r="H86" s="31"/>
    </row>
    <row r="87" spans="1:8" s="30" customFormat="1" ht="33.75" x14ac:dyDescent="0.2">
      <c r="A87" s="41" t="s">
        <v>118</v>
      </c>
      <c r="B87" s="39">
        <v>9720</v>
      </c>
      <c r="C87" s="29" t="s">
        <v>5</v>
      </c>
      <c r="D87" s="41" t="s">
        <v>212</v>
      </c>
      <c r="H87" s="31"/>
    </row>
    <row r="88" spans="1:8" s="30" customFormat="1" ht="33.75" x14ac:dyDescent="0.2">
      <c r="A88" s="41" t="s">
        <v>119</v>
      </c>
      <c r="B88" s="39">
        <v>2916</v>
      </c>
      <c r="C88" s="29" t="s">
        <v>5</v>
      </c>
      <c r="D88" s="41" t="s">
        <v>213</v>
      </c>
      <c r="H88" s="31"/>
    </row>
    <row r="89" spans="1:8" s="30" customFormat="1" ht="33.75" x14ac:dyDescent="0.2">
      <c r="A89" s="41" t="s">
        <v>120</v>
      </c>
      <c r="B89" s="40">
        <v>972</v>
      </c>
      <c r="C89" s="29" t="s">
        <v>5</v>
      </c>
      <c r="D89" s="41" t="s">
        <v>214</v>
      </c>
      <c r="H89" s="31"/>
    </row>
    <row r="90" spans="1:8" s="30" customFormat="1" ht="33.75" x14ac:dyDescent="0.2">
      <c r="A90" s="41" t="s">
        <v>121</v>
      </c>
      <c r="B90" s="40">
        <v>486</v>
      </c>
      <c r="C90" s="29" t="s">
        <v>5</v>
      </c>
      <c r="D90" s="41" t="s">
        <v>215</v>
      </c>
      <c r="H90" s="31"/>
    </row>
    <row r="91" spans="1:8" s="30" customFormat="1" ht="33.75" x14ac:dyDescent="0.2">
      <c r="A91" s="41" t="s">
        <v>122</v>
      </c>
      <c r="B91" s="39">
        <v>1944</v>
      </c>
      <c r="C91" s="29" t="s">
        <v>5</v>
      </c>
      <c r="D91" s="41" t="s">
        <v>216</v>
      </c>
      <c r="H91" s="31"/>
    </row>
    <row r="92" spans="1:8" s="30" customFormat="1" ht="33.75" x14ac:dyDescent="0.2">
      <c r="A92" s="41" t="s">
        <v>123</v>
      </c>
      <c r="B92" s="40">
        <v>972</v>
      </c>
      <c r="C92" s="29" t="s">
        <v>5</v>
      </c>
      <c r="D92" s="41" t="s">
        <v>217</v>
      </c>
      <c r="H92" s="31"/>
    </row>
    <row r="93" spans="1:8" s="30" customFormat="1" ht="33.75" x14ac:dyDescent="0.2">
      <c r="A93" s="41" t="s">
        <v>124</v>
      </c>
      <c r="B93" s="40">
        <v>31.1</v>
      </c>
      <c r="C93" s="29" t="s">
        <v>5</v>
      </c>
      <c r="D93" s="41" t="s">
        <v>218</v>
      </c>
      <c r="H93" s="31"/>
    </row>
    <row r="94" spans="1:8" s="30" customFormat="1" ht="33.75" x14ac:dyDescent="0.2">
      <c r="A94" s="41" t="s">
        <v>125</v>
      </c>
      <c r="B94" s="39">
        <v>4860</v>
      </c>
      <c r="C94" s="29" t="s">
        <v>5</v>
      </c>
      <c r="D94" s="41" t="s">
        <v>219</v>
      </c>
      <c r="H94" s="31"/>
    </row>
    <row r="95" spans="1:8" ht="34.5" customHeight="1" x14ac:dyDescent="0.2">
      <c r="A95" s="41" t="s">
        <v>126</v>
      </c>
      <c r="B95" s="39">
        <v>1458</v>
      </c>
      <c r="C95" s="29" t="s">
        <v>5</v>
      </c>
      <c r="D95" s="41" t="s">
        <v>220</v>
      </c>
    </row>
    <row r="96" spans="1:8" ht="33.75" x14ac:dyDescent="0.2">
      <c r="A96" s="41" t="s">
        <v>249</v>
      </c>
      <c r="B96" s="40">
        <v>972</v>
      </c>
      <c r="C96" s="29" t="s">
        <v>5</v>
      </c>
      <c r="D96" s="41" t="s">
        <v>256</v>
      </c>
    </row>
    <row r="97" spans="1:4" ht="33.75" x14ac:dyDescent="0.2">
      <c r="A97" s="41" t="s">
        <v>250</v>
      </c>
      <c r="B97" s="40">
        <v>486</v>
      </c>
      <c r="C97" s="29" t="s">
        <v>5</v>
      </c>
      <c r="D97" s="41" t="s">
        <v>257</v>
      </c>
    </row>
    <row r="98" spans="1:4" ht="33.75" x14ac:dyDescent="0.2">
      <c r="A98" s="41" t="s">
        <v>251</v>
      </c>
      <c r="B98" s="40">
        <v>97.2</v>
      </c>
      <c r="C98" s="29" t="s">
        <v>5</v>
      </c>
      <c r="D98" s="41" t="s">
        <v>258</v>
      </c>
    </row>
    <row r="99" spans="1:4" ht="33.75" x14ac:dyDescent="0.2">
      <c r="A99" s="41" t="s">
        <v>252</v>
      </c>
      <c r="B99" s="40">
        <v>486</v>
      </c>
      <c r="C99" s="29" t="s">
        <v>5</v>
      </c>
      <c r="D99" s="41" t="s">
        <v>259</v>
      </c>
    </row>
    <row r="100" spans="1:4" ht="33.75" x14ac:dyDescent="0.2">
      <c r="A100" s="41" t="s">
        <v>253</v>
      </c>
      <c r="B100" s="40">
        <v>972</v>
      </c>
      <c r="C100" s="29" t="s">
        <v>5</v>
      </c>
      <c r="D100" s="41" t="s">
        <v>260</v>
      </c>
    </row>
    <row r="101" spans="1:4" ht="33.75" x14ac:dyDescent="0.2">
      <c r="A101" s="41" t="s">
        <v>253</v>
      </c>
      <c r="B101" s="39">
        <v>4957.2</v>
      </c>
      <c r="C101" s="29" t="s">
        <v>5</v>
      </c>
      <c r="D101" s="41" t="s">
        <v>261</v>
      </c>
    </row>
    <row r="102" spans="1:4" ht="33.75" x14ac:dyDescent="0.2">
      <c r="A102" s="41" t="s">
        <v>253</v>
      </c>
      <c r="B102" s="39">
        <v>9950.36</v>
      </c>
      <c r="C102" s="29" t="s">
        <v>5</v>
      </c>
      <c r="D102" s="41" t="s">
        <v>262</v>
      </c>
    </row>
    <row r="103" spans="1:4" ht="33.75" x14ac:dyDescent="0.2">
      <c r="A103" s="41" t="s">
        <v>254</v>
      </c>
      <c r="B103" s="39">
        <v>9720</v>
      </c>
      <c r="C103" s="29" t="s">
        <v>5</v>
      </c>
      <c r="D103" s="41" t="s">
        <v>263</v>
      </c>
    </row>
    <row r="104" spans="1:4" ht="33.75" x14ac:dyDescent="0.2">
      <c r="A104" s="41" t="s">
        <v>230</v>
      </c>
      <c r="B104" s="40">
        <v>486</v>
      </c>
      <c r="C104" s="29" t="s">
        <v>5</v>
      </c>
      <c r="D104" s="41" t="s">
        <v>264</v>
      </c>
    </row>
    <row r="105" spans="1:4" ht="33.75" x14ac:dyDescent="0.2">
      <c r="A105" s="41" t="s">
        <v>255</v>
      </c>
      <c r="B105" s="40">
        <v>486</v>
      </c>
      <c r="C105" s="29" t="s">
        <v>5</v>
      </c>
      <c r="D105" s="41" t="s">
        <v>265</v>
      </c>
    </row>
    <row r="106" spans="1:4" ht="33.75" x14ac:dyDescent="0.2">
      <c r="A106" s="41" t="s">
        <v>232</v>
      </c>
      <c r="B106" s="40">
        <v>486</v>
      </c>
      <c r="C106" s="29" t="s">
        <v>5</v>
      </c>
      <c r="D106" s="41" t="s">
        <v>266</v>
      </c>
    </row>
    <row r="107" spans="1:4" ht="33" customHeight="1" x14ac:dyDescent="0.2">
      <c r="A107" s="41" t="s">
        <v>232</v>
      </c>
      <c r="B107" s="39">
        <v>4860</v>
      </c>
      <c r="C107" s="29" t="s">
        <v>5</v>
      </c>
      <c r="D107" s="41" t="s">
        <v>267</v>
      </c>
    </row>
    <row r="108" spans="1:4" ht="33.75" x14ac:dyDescent="0.2">
      <c r="A108" s="41" t="s">
        <v>337</v>
      </c>
      <c r="B108" s="39">
        <v>2430</v>
      </c>
      <c r="C108" s="29" t="s">
        <v>5</v>
      </c>
      <c r="D108" s="41" t="s">
        <v>377</v>
      </c>
    </row>
    <row r="109" spans="1:4" ht="33.75" x14ac:dyDescent="0.2">
      <c r="A109" s="41" t="s">
        <v>338</v>
      </c>
      <c r="B109" s="40">
        <v>486</v>
      </c>
      <c r="C109" s="29" t="s">
        <v>5</v>
      </c>
      <c r="D109" s="41" t="s">
        <v>378</v>
      </c>
    </row>
    <row r="110" spans="1:4" ht="33.75" x14ac:dyDescent="0.2">
      <c r="A110" s="41" t="s">
        <v>339</v>
      </c>
      <c r="B110" s="39">
        <v>19440</v>
      </c>
      <c r="C110" s="29" t="s">
        <v>5</v>
      </c>
      <c r="D110" s="41" t="s">
        <v>379</v>
      </c>
    </row>
    <row r="111" spans="1:4" ht="33.75" x14ac:dyDescent="0.2">
      <c r="A111" s="41" t="s">
        <v>340</v>
      </c>
      <c r="B111" s="40">
        <v>972</v>
      </c>
      <c r="C111" s="29" t="s">
        <v>5</v>
      </c>
      <c r="D111" s="41" t="s">
        <v>380</v>
      </c>
    </row>
    <row r="112" spans="1:4" ht="33.75" x14ac:dyDescent="0.2">
      <c r="A112" s="41" t="s">
        <v>341</v>
      </c>
      <c r="B112" s="39">
        <v>3888</v>
      </c>
      <c r="C112" s="29" t="s">
        <v>5</v>
      </c>
      <c r="D112" s="41" t="s">
        <v>381</v>
      </c>
    </row>
    <row r="113" spans="1:4" ht="33.75" x14ac:dyDescent="0.2">
      <c r="A113" s="41" t="s">
        <v>342</v>
      </c>
      <c r="B113" s="40">
        <v>583.20000000000005</v>
      </c>
      <c r="C113" s="29" t="s">
        <v>5</v>
      </c>
      <c r="D113" s="41" t="s">
        <v>382</v>
      </c>
    </row>
    <row r="114" spans="1:4" ht="25.5" customHeight="1" x14ac:dyDescent="0.2">
      <c r="A114" s="41" t="s">
        <v>343</v>
      </c>
      <c r="B114" s="39">
        <v>27021.599999999999</v>
      </c>
      <c r="C114" s="29" t="s">
        <v>5</v>
      </c>
      <c r="D114" s="41" t="s">
        <v>383</v>
      </c>
    </row>
    <row r="115" spans="1:4" ht="33.75" x14ac:dyDescent="0.2">
      <c r="A115" s="41" t="s">
        <v>344</v>
      </c>
      <c r="B115" s="40">
        <v>631.79999999999995</v>
      </c>
      <c r="C115" s="29" t="s">
        <v>5</v>
      </c>
      <c r="D115" s="41" t="s">
        <v>384</v>
      </c>
    </row>
    <row r="116" spans="1:4" ht="33.75" x14ac:dyDescent="0.2">
      <c r="A116" s="41" t="s">
        <v>344</v>
      </c>
      <c r="B116" s="39">
        <v>14580</v>
      </c>
      <c r="C116" s="29" t="s">
        <v>5</v>
      </c>
      <c r="D116" s="41" t="s">
        <v>385</v>
      </c>
    </row>
    <row r="117" spans="1:4" ht="33.75" x14ac:dyDescent="0.2">
      <c r="A117" s="41" t="s">
        <v>345</v>
      </c>
      <c r="B117" s="40">
        <v>486</v>
      </c>
      <c r="C117" s="29" t="s">
        <v>5</v>
      </c>
      <c r="D117" s="41" t="s">
        <v>386</v>
      </c>
    </row>
    <row r="118" spans="1:4" ht="33.75" x14ac:dyDescent="0.2">
      <c r="A118" s="41" t="s">
        <v>346</v>
      </c>
      <c r="B118" s="39">
        <v>48600</v>
      </c>
      <c r="C118" s="29" t="s">
        <v>5</v>
      </c>
      <c r="D118" s="41" t="s">
        <v>387</v>
      </c>
    </row>
    <row r="119" spans="1:4" ht="33.75" x14ac:dyDescent="0.2">
      <c r="A119" s="41" t="s">
        <v>347</v>
      </c>
      <c r="B119" s="39">
        <v>2721.6</v>
      </c>
      <c r="C119" s="29" t="s">
        <v>5</v>
      </c>
      <c r="D119" s="41" t="s">
        <v>388</v>
      </c>
    </row>
    <row r="120" spans="1:4" ht="33.75" x14ac:dyDescent="0.2">
      <c r="A120" s="41" t="s">
        <v>348</v>
      </c>
      <c r="B120" s="40">
        <v>291.60000000000002</v>
      </c>
      <c r="C120" s="29" t="s">
        <v>5</v>
      </c>
      <c r="D120" s="41" t="s">
        <v>389</v>
      </c>
    </row>
    <row r="121" spans="1:4" ht="33.75" x14ac:dyDescent="0.2">
      <c r="A121" s="41" t="s">
        <v>349</v>
      </c>
      <c r="B121" s="40">
        <v>194.4</v>
      </c>
      <c r="C121" s="29" t="s">
        <v>5</v>
      </c>
      <c r="D121" s="41" t="s">
        <v>390</v>
      </c>
    </row>
    <row r="122" spans="1:4" ht="33.75" x14ac:dyDescent="0.2">
      <c r="A122" s="41" t="s">
        <v>350</v>
      </c>
      <c r="B122" s="39">
        <v>5832</v>
      </c>
      <c r="C122" s="29" t="s">
        <v>5</v>
      </c>
      <c r="D122" s="41" t="s">
        <v>391</v>
      </c>
    </row>
    <row r="123" spans="1:4" ht="33.75" x14ac:dyDescent="0.2">
      <c r="A123" s="41" t="s">
        <v>350</v>
      </c>
      <c r="B123" s="39">
        <v>34020</v>
      </c>
      <c r="C123" s="29" t="s">
        <v>5</v>
      </c>
      <c r="D123" s="41" t="s">
        <v>392</v>
      </c>
    </row>
    <row r="124" spans="1:4" ht="33.75" x14ac:dyDescent="0.2">
      <c r="A124" s="41" t="s">
        <v>351</v>
      </c>
      <c r="B124" s="40">
        <v>486</v>
      </c>
      <c r="C124" s="29" t="s">
        <v>5</v>
      </c>
      <c r="D124" s="41" t="s">
        <v>393</v>
      </c>
    </row>
    <row r="125" spans="1:4" ht="33.75" x14ac:dyDescent="0.2">
      <c r="A125" s="41" t="s">
        <v>352</v>
      </c>
      <c r="B125" s="40">
        <v>291.60000000000002</v>
      </c>
      <c r="C125" s="29" t="s">
        <v>5</v>
      </c>
      <c r="D125" s="41" t="s">
        <v>394</v>
      </c>
    </row>
    <row r="126" spans="1:4" ht="33.75" x14ac:dyDescent="0.2">
      <c r="A126" s="41" t="s">
        <v>353</v>
      </c>
      <c r="B126" s="40">
        <v>486</v>
      </c>
      <c r="C126" s="29" t="s">
        <v>5</v>
      </c>
      <c r="D126" s="41" t="s">
        <v>395</v>
      </c>
    </row>
    <row r="127" spans="1:4" ht="33.75" x14ac:dyDescent="0.2">
      <c r="A127" s="41" t="s">
        <v>354</v>
      </c>
      <c r="B127" s="40">
        <v>486</v>
      </c>
      <c r="C127" s="29" t="s">
        <v>5</v>
      </c>
      <c r="D127" s="41" t="s">
        <v>396</v>
      </c>
    </row>
    <row r="128" spans="1:4" ht="33.75" x14ac:dyDescent="0.2">
      <c r="A128" s="41" t="s">
        <v>355</v>
      </c>
      <c r="B128" s="39">
        <v>5151.6000000000004</v>
      </c>
      <c r="C128" s="29" t="s">
        <v>5</v>
      </c>
      <c r="D128" s="41" t="s">
        <v>397</v>
      </c>
    </row>
    <row r="129" spans="1:4" ht="33.75" x14ac:dyDescent="0.2">
      <c r="A129" s="41" t="s">
        <v>356</v>
      </c>
      <c r="B129" s="39">
        <v>1944</v>
      </c>
      <c r="C129" s="29" t="s">
        <v>5</v>
      </c>
      <c r="D129" s="41" t="s">
        <v>398</v>
      </c>
    </row>
    <row r="130" spans="1:4" ht="33.75" x14ac:dyDescent="0.2">
      <c r="A130" s="41" t="s">
        <v>357</v>
      </c>
      <c r="B130" s="39">
        <v>1944</v>
      </c>
      <c r="C130" s="29" t="s">
        <v>5</v>
      </c>
      <c r="D130" s="41" t="s">
        <v>399</v>
      </c>
    </row>
    <row r="131" spans="1:4" ht="33.75" x14ac:dyDescent="0.2">
      <c r="A131" s="41" t="s">
        <v>358</v>
      </c>
      <c r="B131" s="39">
        <v>2916</v>
      </c>
      <c r="C131" s="29" t="s">
        <v>5</v>
      </c>
      <c r="D131" s="41" t="s">
        <v>400</v>
      </c>
    </row>
    <row r="132" spans="1:4" ht="33.75" x14ac:dyDescent="0.2">
      <c r="A132" s="41" t="s">
        <v>359</v>
      </c>
      <c r="B132" s="39">
        <v>3020.98</v>
      </c>
      <c r="C132" s="29" t="s">
        <v>5</v>
      </c>
      <c r="D132" s="41" t="s">
        <v>401</v>
      </c>
    </row>
    <row r="133" spans="1:4" ht="33.75" x14ac:dyDescent="0.2">
      <c r="A133" s="41" t="s">
        <v>360</v>
      </c>
      <c r="B133" s="40">
        <v>972</v>
      </c>
      <c r="C133" s="29" t="s">
        <v>5</v>
      </c>
      <c r="D133" s="41" t="s">
        <v>402</v>
      </c>
    </row>
    <row r="134" spans="1:4" ht="33.75" x14ac:dyDescent="0.2">
      <c r="A134" s="41" t="s">
        <v>361</v>
      </c>
      <c r="B134" s="40">
        <v>972</v>
      </c>
      <c r="C134" s="29" t="s">
        <v>5</v>
      </c>
      <c r="D134" s="41" t="s">
        <v>403</v>
      </c>
    </row>
    <row r="135" spans="1:4" ht="33.75" x14ac:dyDescent="0.2">
      <c r="A135" s="41" t="s">
        <v>361</v>
      </c>
      <c r="B135" s="39">
        <v>2916</v>
      </c>
      <c r="C135" s="29" t="s">
        <v>5</v>
      </c>
      <c r="D135" s="41" t="s">
        <v>404</v>
      </c>
    </row>
    <row r="136" spans="1:4" ht="33.75" x14ac:dyDescent="0.2">
      <c r="A136" s="41" t="s">
        <v>362</v>
      </c>
      <c r="B136" s="40">
        <v>486</v>
      </c>
      <c r="C136" s="29" t="s">
        <v>5</v>
      </c>
      <c r="D136" s="41" t="s">
        <v>405</v>
      </c>
    </row>
    <row r="137" spans="1:4" ht="33.75" x14ac:dyDescent="0.2">
      <c r="A137" s="41" t="s">
        <v>363</v>
      </c>
      <c r="B137" s="40">
        <v>486</v>
      </c>
      <c r="C137" s="29" t="s">
        <v>5</v>
      </c>
      <c r="D137" s="41" t="s">
        <v>406</v>
      </c>
    </row>
    <row r="138" spans="1:4" ht="33.75" x14ac:dyDescent="0.2">
      <c r="A138" s="41" t="s">
        <v>364</v>
      </c>
      <c r="B138" s="39">
        <v>9720</v>
      </c>
      <c r="C138" s="29" t="s">
        <v>5</v>
      </c>
      <c r="D138" s="41" t="s">
        <v>407</v>
      </c>
    </row>
    <row r="139" spans="1:4" ht="33.75" x14ac:dyDescent="0.2">
      <c r="A139" s="41" t="s">
        <v>365</v>
      </c>
      <c r="B139" s="40">
        <v>826.2</v>
      </c>
      <c r="C139" s="29" t="s">
        <v>5</v>
      </c>
      <c r="D139" s="41" t="s">
        <v>408</v>
      </c>
    </row>
    <row r="140" spans="1:4" ht="33.75" x14ac:dyDescent="0.2">
      <c r="A140" s="41" t="s">
        <v>366</v>
      </c>
      <c r="B140" s="39">
        <v>10011.6</v>
      </c>
      <c r="C140" s="29" t="s">
        <v>5</v>
      </c>
      <c r="D140" s="41" t="s">
        <v>409</v>
      </c>
    </row>
    <row r="141" spans="1:4" ht="33.75" x14ac:dyDescent="0.2">
      <c r="A141" s="41" t="s">
        <v>367</v>
      </c>
      <c r="B141" s="39">
        <v>1458</v>
      </c>
      <c r="C141" s="29" t="s">
        <v>5</v>
      </c>
      <c r="D141" s="41" t="s">
        <v>410</v>
      </c>
    </row>
    <row r="142" spans="1:4" ht="33.75" x14ac:dyDescent="0.2">
      <c r="A142" s="41" t="s">
        <v>368</v>
      </c>
      <c r="B142" s="39">
        <v>3888</v>
      </c>
      <c r="C142" s="29" t="s">
        <v>5</v>
      </c>
      <c r="D142" s="41" t="s">
        <v>411</v>
      </c>
    </row>
    <row r="143" spans="1:4" ht="33.75" x14ac:dyDescent="0.2">
      <c r="A143" s="41" t="s">
        <v>369</v>
      </c>
      <c r="B143" s="40">
        <v>291.60000000000002</v>
      </c>
      <c r="C143" s="29" t="s">
        <v>5</v>
      </c>
      <c r="D143" s="41" t="s">
        <v>412</v>
      </c>
    </row>
    <row r="144" spans="1:4" ht="33.75" x14ac:dyDescent="0.2">
      <c r="A144" s="41" t="s">
        <v>369</v>
      </c>
      <c r="B144" s="39">
        <v>6318</v>
      </c>
      <c r="C144" s="29" t="s">
        <v>5</v>
      </c>
      <c r="D144" s="41" t="s">
        <v>413</v>
      </c>
    </row>
    <row r="145" spans="1:4" ht="33.75" x14ac:dyDescent="0.2">
      <c r="A145" s="41" t="s">
        <v>370</v>
      </c>
      <c r="B145" s="39">
        <v>51516</v>
      </c>
      <c r="C145" s="29" t="s">
        <v>5</v>
      </c>
      <c r="D145" s="41" t="s">
        <v>414</v>
      </c>
    </row>
    <row r="146" spans="1:4" ht="33.75" x14ac:dyDescent="0.2">
      <c r="A146" s="41" t="s">
        <v>371</v>
      </c>
      <c r="B146" s="40">
        <v>972</v>
      </c>
      <c r="C146" s="29" t="s">
        <v>5</v>
      </c>
      <c r="D146" s="41" t="s">
        <v>415</v>
      </c>
    </row>
    <row r="147" spans="1:4" ht="33.75" x14ac:dyDescent="0.2">
      <c r="A147" s="41" t="s">
        <v>372</v>
      </c>
      <c r="B147" s="39">
        <v>4860</v>
      </c>
      <c r="C147" s="29" t="s">
        <v>5</v>
      </c>
      <c r="D147" s="41" t="s">
        <v>416</v>
      </c>
    </row>
    <row r="148" spans="1:4" ht="33.75" x14ac:dyDescent="0.2">
      <c r="A148" s="41" t="s">
        <v>373</v>
      </c>
      <c r="B148" s="39">
        <v>2916</v>
      </c>
      <c r="C148" s="29" t="s">
        <v>5</v>
      </c>
      <c r="D148" s="41" t="s">
        <v>417</v>
      </c>
    </row>
    <row r="149" spans="1:4" ht="33.75" x14ac:dyDescent="0.2">
      <c r="A149" s="41" t="s">
        <v>373</v>
      </c>
      <c r="B149" s="39">
        <v>4860</v>
      </c>
      <c r="C149" s="29" t="s">
        <v>5</v>
      </c>
      <c r="D149" s="41" t="s">
        <v>418</v>
      </c>
    </row>
    <row r="150" spans="1:4" ht="33.75" x14ac:dyDescent="0.2">
      <c r="A150" s="41" t="s">
        <v>373</v>
      </c>
      <c r="B150" s="39">
        <v>11178</v>
      </c>
      <c r="C150" s="29" t="s">
        <v>5</v>
      </c>
      <c r="D150" s="41" t="s">
        <v>419</v>
      </c>
    </row>
    <row r="151" spans="1:4" ht="33.75" x14ac:dyDescent="0.2">
      <c r="A151" s="41" t="s">
        <v>374</v>
      </c>
      <c r="B151" s="39">
        <v>5346</v>
      </c>
      <c r="C151" s="29" t="s">
        <v>5</v>
      </c>
      <c r="D151" s="41" t="s">
        <v>420</v>
      </c>
    </row>
    <row r="152" spans="1:4" ht="33.75" x14ac:dyDescent="0.2">
      <c r="A152" s="41" t="s">
        <v>375</v>
      </c>
      <c r="B152" s="39">
        <v>3693.6</v>
      </c>
      <c r="C152" s="29" t="s">
        <v>5</v>
      </c>
      <c r="D152" s="41" t="s">
        <v>421</v>
      </c>
    </row>
    <row r="153" spans="1:4" ht="33.75" x14ac:dyDescent="0.2">
      <c r="A153" s="41" t="s">
        <v>376</v>
      </c>
      <c r="B153" s="39">
        <v>1944</v>
      </c>
      <c r="C153" s="29" t="s">
        <v>5</v>
      </c>
      <c r="D153" s="41" t="s">
        <v>422</v>
      </c>
    </row>
    <row r="154" spans="1:4" ht="33.75" x14ac:dyDescent="0.2">
      <c r="A154" s="41" t="s">
        <v>431</v>
      </c>
      <c r="B154" s="40">
        <v>972</v>
      </c>
      <c r="C154" s="29" t="s">
        <v>5</v>
      </c>
      <c r="D154" s="41" t="s">
        <v>434</v>
      </c>
    </row>
    <row r="155" spans="1:4" ht="33.75" x14ac:dyDescent="0.2">
      <c r="A155" s="41" t="s">
        <v>431</v>
      </c>
      <c r="B155" s="39">
        <v>4860</v>
      </c>
      <c r="C155" s="29" t="s">
        <v>5</v>
      </c>
      <c r="D155" s="41" t="s">
        <v>435</v>
      </c>
    </row>
    <row r="156" spans="1:4" ht="33.75" x14ac:dyDescent="0.2">
      <c r="A156" s="41" t="s">
        <v>431</v>
      </c>
      <c r="B156" s="39">
        <v>48600</v>
      </c>
      <c r="C156" s="29" t="s">
        <v>5</v>
      </c>
      <c r="D156" s="41" t="s">
        <v>436</v>
      </c>
    </row>
    <row r="157" spans="1:4" ht="33.75" x14ac:dyDescent="0.2">
      <c r="A157" s="41" t="s">
        <v>432</v>
      </c>
      <c r="B157" s="39">
        <v>5832</v>
      </c>
      <c r="C157" s="29" t="s">
        <v>5</v>
      </c>
      <c r="D157" s="41" t="s">
        <v>437</v>
      </c>
    </row>
    <row r="158" spans="1:4" ht="33.75" x14ac:dyDescent="0.2">
      <c r="A158" s="41" t="s">
        <v>433</v>
      </c>
      <c r="B158" s="39">
        <v>24300</v>
      </c>
      <c r="C158" s="29" t="s">
        <v>5</v>
      </c>
      <c r="D158" s="41" t="s">
        <v>438</v>
      </c>
    </row>
    <row r="159" spans="1:4" ht="33.75" x14ac:dyDescent="0.2">
      <c r="A159" s="41" t="s">
        <v>441</v>
      </c>
      <c r="B159" s="39">
        <v>2916</v>
      </c>
      <c r="C159" s="29" t="s">
        <v>5</v>
      </c>
      <c r="D159" s="41" t="s">
        <v>447</v>
      </c>
    </row>
    <row r="160" spans="1:4" ht="33.75" x14ac:dyDescent="0.2">
      <c r="A160" s="41" t="s">
        <v>442</v>
      </c>
      <c r="B160" s="40">
        <v>972</v>
      </c>
      <c r="C160" s="29" t="s">
        <v>5</v>
      </c>
      <c r="D160" s="41" t="s">
        <v>448</v>
      </c>
    </row>
    <row r="161" spans="1:4" ht="33.75" x14ac:dyDescent="0.2">
      <c r="A161" s="41" t="s">
        <v>443</v>
      </c>
      <c r="B161" s="40">
        <v>11.99</v>
      </c>
      <c r="C161" s="29" t="s">
        <v>5</v>
      </c>
      <c r="D161" s="41" t="s">
        <v>449</v>
      </c>
    </row>
    <row r="162" spans="1:4" ht="33.75" x14ac:dyDescent="0.2">
      <c r="A162" s="41" t="s">
        <v>443</v>
      </c>
      <c r="B162" s="39">
        <v>5151.6000000000004</v>
      </c>
      <c r="C162" s="29" t="s">
        <v>5</v>
      </c>
      <c r="D162" s="41" t="s">
        <v>450</v>
      </c>
    </row>
    <row r="163" spans="1:4" ht="33.75" x14ac:dyDescent="0.2">
      <c r="A163" s="41" t="s">
        <v>443</v>
      </c>
      <c r="B163" s="39">
        <v>20898</v>
      </c>
      <c r="C163" s="29" t="s">
        <v>5</v>
      </c>
      <c r="D163" s="41" t="s">
        <v>451</v>
      </c>
    </row>
    <row r="164" spans="1:4" ht="33.75" x14ac:dyDescent="0.2">
      <c r="A164" s="41" t="s">
        <v>444</v>
      </c>
      <c r="B164" s="39">
        <v>31006.799999999999</v>
      </c>
      <c r="C164" s="29" t="s">
        <v>5</v>
      </c>
      <c r="D164" s="41" t="s">
        <v>452</v>
      </c>
    </row>
    <row r="165" spans="1:4" ht="33.75" x14ac:dyDescent="0.2">
      <c r="A165" s="41" t="s">
        <v>445</v>
      </c>
      <c r="B165" s="39">
        <v>27302.51</v>
      </c>
      <c r="C165" s="29" t="s">
        <v>5</v>
      </c>
      <c r="D165" s="41" t="s">
        <v>453</v>
      </c>
    </row>
    <row r="166" spans="1:4" ht="33.75" x14ac:dyDescent="0.2">
      <c r="A166" s="41" t="s">
        <v>446</v>
      </c>
      <c r="B166" s="39">
        <v>14774.4</v>
      </c>
      <c r="C166" s="29" t="s">
        <v>5</v>
      </c>
      <c r="D166" s="41" t="s">
        <v>454</v>
      </c>
    </row>
    <row r="167" spans="1:4" ht="24" customHeight="1" x14ac:dyDescent="0.2">
      <c r="A167" s="29" t="s">
        <v>423</v>
      </c>
      <c r="B167" s="81">
        <f>SUM(B2:B166)</f>
        <v>1351849.8900000001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8" sqref="J38"/>
    </sheetView>
  </sheetViews>
  <sheetFormatPr defaultColWidth="9.140625" defaultRowHeight="11.25" x14ac:dyDescent="0.2"/>
  <cols>
    <col min="1" max="16384" width="9.140625" style="28"/>
  </cols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opLeftCell="A32" workbookViewId="0">
      <selection activeCell="D53" sqref="D53"/>
    </sheetView>
  </sheetViews>
  <sheetFormatPr defaultColWidth="9.140625" defaultRowHeight="11.25" x14ac:dyDescent="0.2"/>
  <cols>
    <col min="1" max="1" width="15.85546875" style="28" customWidth="1"/>
    <col min="2" max="2" width="15.7109375" style="28" bestFit="1" customWidth="1"/>
    <col min="3" max="3" width="41.5703125" style="28" customWidth="1"/>
    <col min="4" max="4" width="42.28515625" style="28" customWidth="1"/>
    <col min="5" max="5" width="29.5703125" style="28" bestFit="1" customWidth="1"/>
    <col min="6" max="7" width="10.140625" style="28" bestFit="1" customWidth="1"/>
    <col min="8" max="16384" width="9.140625" style="28"/>
  </cols>
  <sheetData>
    <row r="1" spans="1:5" x14ac:dyDescent="0.2">
      <c r="A1" s="25" t="s">
        <v>0</v>
      </c>
      <c r="B1" s="26" t="s">
        <v>1</v>
      </c>
      <c r="C1" s="27" t="s">
        <v>2</v>
      </c>
      <c r="D1" s="27" t="s">
        <v>3</v>
      </c>
    </row>
    <row r="2" spans="1:5" s="30" customFormat="1" ht="15" customHeight="1" x14ac:dyDescent="0.2">
      <c r="A2" s="68" t="s">
        <v>51</v>
      </c>
      <c r="B2" s="69">
        <v>5000</v>
      </c>
      <c r="C2" s="73" t="s">
        <v>45</v>
      </c>
      <c r="D2" s="73" t="s">
        <v>234</v>
      </c>
    </row>
    <row r="3" spans="1:5" s="30" customFormat="1" ht="15" customHeight="1" x14ac:dyDescent="0.2">
      <c r="A3" s="68" t="s">
        <v>53</v>
      </c>
      <c r="B3" s="72">
        <v>30000</v>
      </c>
      <c r="C3" s="76" t="s">
        <v>235</v>
      </c>
      <c r="D3" s="73" t="s">
        <v>234</v>
      </c>
    </row>
    <row r="4" spans="1:5" s="30" customFormat="1" ht="15" customHeight="1" x14ac:dyDescent="0.2">
      <c r="A4" s="68" t="s">
        <v>58</v>
      </c>
      <c r="B4" s="69">
        <v>2700000</v>
      </c>
      <c r="C4" s="74" t="s">
        <v>236</v>
      </c>
      <c r="D4" s="73" t="s">
        <v>234</v>
      </c>
    </row>
    <row r="5" spans="1:5" s="30" customFormat="1" ht="15" customHeight="1" x14ac:dyDescent="0.2">
      <c r="A5" s="68" t="s">
        <v>69</v>
      </c>
      <c r="B5" s="69">
        <v>5000</v>
      </c>
      <c r="C5" s="71" t="s">
        <v>237</v>
      </c>
      <c r="D5" s="73" t="s">
        <v>234</v>
      </c>
    </row>
    <row r="6" spans="1:5" ht="15" customHeight="1" x14ac:dyDescent="0.2">
      <c r="A6" s="68" t="s">
        <v>69</v>
      </c>
      <c r="B6" s="69">
        <v>500000</v>
      </c>
      <c r="C6" s="71" t="s">
        <v>14</v>
      </c>
      <c r="D6" s="73" t="s">
        <v>234</v>
      </c>
    </row>
    <row r="7" spans="1:5" ht="15" customHeight="1" x14ac:dyDescent="0.2">
      <c r="A7" s="68" t="s">
        <v>221</v>
      </c>
      <c r="B7" s="69">
        <v>30000</v>
      </c>
      <c r="C7" s="71" t="s">
        <v>239</v>
      </c>
      <c r="D7" s="73" t="s">
        <v>234</v>
      </c>
    </row>
    <row r="8" spans="1:5" ht="15" customHeight="1" x14ac:dyDescent="0.2">
      <c r="A8" s="68" t="s">
        <v>222</v>
      </c>
      <c r="B8" s="69">
        <v>3000</v>
      </c>
      <c r="C8" s="71" t="s">
        <v>45</v>
      </c>
      <c r="D8" s="75" t="s">
        <v>234</v>
      </c>
      <c r="E8" s="79"/>
    </row>
    <row r="9" spans="1:5" ht="15" customHeight="1" x14ac:dyDescent="0.2">
      <c r="A9" s="68" t="s">
        <v>222</v>
      </c>
      <c r="B9" s="69">
        <v>3000000</v>
      </c>
      <c r="C9" s="71" t="s">
        <v>236</v>
      </c>
      <c r="D9" s="80" t="s">
        <v>234</v>
      </c>
    </row>
    <row r="10" spans="1:5" ht="15" customHeight="1" x14ac:dyDescent="0.2">
      <c r="A10" s="68" t="s">
        <v>82</v>
      </c>
      <c r="B10" s="69">
        <v>30000</v>
      </c>
      <c r="C10" s="71" t="s">
        <v>239</v>
      </c>
      <c r="D10" s="73" t="s">
        <v>234</v>
      </c>
    </row>
    <row r="11" spans="1:5" ht="15" customHeight="1" x14ac:dyDescent="0.2">
      <c r="A11" s="68" t="s">
        <v>223</v>
      </c>
      <c r="B11" s="69">
        <v>3000000</v>
      </c>
      <c r="C11" s="71" t="s">
        <v>236</v>
      </c>
      <c r="D11" s="73" t="s">
        <v>234</v>
      </c>
    </row>
    <row r="12" spans="1:5" ht="15" customHeight="1" x14ac:dyDescent="0.2">
      <c r="A12" s="68" t="s">
        <v>85</v>
      </c>
      <c r="B12" s="69">
        <v>40000</v>
      </c>
      <c r="C12" s="71" t="s">
        <v>240</v>
      </c>
      <c r="D12" s="73" t="s">
        <v>234</v>
      </c>
    </row>
    <row r="13" spans="1:5" ht="15" customHeight="1" x14ac:dyDescent="0.2">
      <c r="A13" s="68" t="s">
        <v>90</v>
      </c>
      <c r="B13" s="69">
        <v>500000</v>
      </c>
      <c r="C13" s="71" t="s">
        <v>14</v>
      </c>
      <c r="D13" s="73" t="s">
        <v>234</v>
      </c>
    </row>
    <row r="14" spans="1:5" ht="15" customHeight="1" x14ac:dyDescent="0.2">
      <c r="A14" s="68" t="s">
        <v>96</v>
      </c>
      <c r="B14" s="69">
        <v>3000000</v>
      </c>
      <c r="C14" s="71" t="s">
        <v>236</v>
      </c>
      <c r="D14" s="73" t="s">
        <v>234</v>
      </c>
    </row>
    <row r="15" spans="1:5" ht="15" customHeight="1" x14ac:dyDescent="0.2">
      <c r="A15" s="68" t="s">
        <v>99</v>
      </c>
      <c r="B15" s="69">
        <v>10000</v>
      </c>
      <c r="C15" s="71" t="s">
        <v>241</v>
      </c>
      <c r="D15" s="73" t="s">
        <v>234</v>
      </c>
    </row>
    <row r="16" spans="1:5" ht="15" x14ac:dyDescent="0.2">
      <c r="A16" s="68" t="s">
        <v>100</v>
      </c>
      <c r="B16" s="69">
        <v>60000</v>
      </c>
      <c r="C16" s="71" t="s">
        <v>242</v>
      </c>
      <c r="D16" s="73" t="s">
        <v>238</v>
      </c>
    </row>
    <row r="17" spans="1:5" ht="15" customHeight="1" x14ac:dyDescent="0.2">
      <c r="A17" s="68" t="s">
        <v>224</v>
      </c>
      <c r="B17" s="69">
        <v>30000</v>
      </c>
      <c r="C17" s="71" t="s">
        <v>239</v>
      </c>
      <c r="D17" s="73" t="s">
        <v>234</v>
      </c>
    </row>
    <row r="18" spans="1:5" ht="15" customHeight="1" x14ac:dyDescent="0.2">
      <c r="A18" s="68" t="s">
        <v>101</v>
      </c>
      <c r="B18" s="69">
        <v>700000</v>
      </c>
      <c r="C18" s="71" t="s">
        <v>14</v>
      </c>
      <c r="D18" s="73" t="s">
        <v>234</v>
      </c>
    </row>
    <row r="19" spans="1:5" ht="15" customHeight="1" x14ac:dyDescent="0.2">
      <c r="A19" s="68" t="s">
        <v>103</v>
      </c>
      <c r="B19" s="69">
        <v>100000</v>
      </c>
      <c r="C19" s="71" t="s">
        <v>46</v>
      </c>
      <c r="D19" s="73" t="s">
        <v>234</v>
      </c>
    </row>
    <row r="20" spans="1:5" ht="15" customHeight="1" x14ac:dyDescent="0.2">
      <c r="A20" s="68" t="s">
        <v>107</v>
      </c>
      <c r="B20" s="69">
        <v>3000000</v>
      </c>
      <c r="C20" s="71" t="s">
        <v>236</v>
      </c>
      <c r="D20" s="73" t="s">
        <v>234</v>
      </c>
    </row>
    <row r="21" spans="1:5" ht="15" customHeight="1" x14ac:dyDescent="0.2">
      <c r="A21" s="68" t="s">
        <v>226</v>
      </c>
      <c r="B21" s="69">
        <v>30000</v>
      </c>
      <c r="C21" s="71" t="s">
        <v>239</v>
      </c>
      <c r="D21" s="73" t="s">
        <v>234</v>
      </c>
    </row>
    <row r="22" spans="1:5" ht="15" customHeight="1" x14ac:dyDescent="0.2">
      <c r="A22" s="68" t="s">
        <v>119</v>
      </c>
      <c r="B22" s="69">
        <v>150000</v>
      </c>
      <c r="C22" s="71" t="s">
        <v>244</v>
      </c>
      <c r="D22" s="73" t="s">
        <v>234</v>
      </c>
    </row>
    <row r="23" spans="1:5" ht="15" customHeight="1" x14ac:dyDescent="0.2">
      <c r="A23" s="68" t="s">
        <v>227</v>
      </c>
      <c r="B23" s="69">
        <v>150000</v>
      </c>
      <c r="C23" s="71" t="s">
        <v>245</v>
      </c>
      <c r="D23" s="73" t="s">
        <v>234</v>
      </c>
    </row>
    <row r="24" spans="1:5" ht="15" customHeight="1" x14ac:dyDescent="0.2">
      <c r="A24" s="68" t="s">
        <v>227</v>
      </c>
      <c r="B24" s="69">
        <v>3000000</v>
      </c>
      <c r="C24" s="71" t="s">
        <v>236</v>
      </c>
      <c r="D24" s="73" t="s">
        <v>234</v>
      </c>
    </row>
    <row r="25" spans="1:5" ht="15" customHeight="1" x14ac:dyDescent="0.2">
      <c r="A25" s="68" t="s">
        <v>122</v>
      </c>
      <c r="B25" s="69">
        <v>30000</v>
      </c>
      <c r="C25" s="71" t="s">
        <v>239</v>
      </c>
      <c r="D25" s="73" t="s">
        <v>234</v>
      </c>
    </row>
    <row r="26" spans="1:5" ht="15" customHeight="1" x14ac:dyDescent="0.2">
      <c r="A26" s="68" t="s">
        <v>123</v>
      </c>
      <c r="B26" s="69">
        <v>150000</v>
      </c>
      <c r="C26" s="71" t="s">
        <v>245</v>
      </c>
      <c r="D26" s="73" t="s">
        <v>234</v>
      </c>
    </row>
    <row r="27" spans="1:5" ht="15" customHeight="1" x14ac:dyDescent="0.2">
      <c r="A27" s="68" t="s">
        <v>228</v>
      </c>
      <c r="B27" s="69">
        <v>150000</v>
      </c>
      <c r="C27" s="71" t="s">
        <v>246</v>
      </c>
      <c r="D27" s="73" t="s">
        <v>234</v>
      </c>
    </row>
    <row r="28" spans="1:5" ht="15" customHeight="1" x14ac:dyDescent="0.2">
      <c r="A28" s="68" t="s">
        <v>229</v>
      </c>
      <c r="B28" s="69">
        <v>300000</v>
      </c>
      <c r="C28" s="71" t="s">
        <v>247</v>
      </c>
      <c r="D28" s="73" t="s">
        <v>234</v>
      </c>
    </row>
    <row r="29" spans="1:5" ht="15" customHeight="1" x14ac:dyDescent="0.2">
      <c r="A29" s="68" t="s">
        <v>229</v>
      </c>
      <c r="B29" s="69">
        <v>3000000</v>
      </c>
      <c r="C29" s="71" t="s">
        <v>236</v>
      </c>
      <c r="D29" s="73" t="s">
        <v>234</v>
      </c>
    </row>
    <row r="30" spans="1:5" ht="15" customHeight="1" x14ac:dyDescent="0.2">
      <c r="A30" s="68" t="s">
        <v>126</v>
      </c>
      <c r="B30" s="69">
        <v>500000</v>
      </c>
      <c r="C30" s="71" t="s">
        <v>248</v>
      </c>
      <c r="D30" s="73" t="s">
        <v>234</v>
      </c>
    </row>
    <row r="31" spans="1:5" ht="15" customHeight="1" x14ac:dyDescent="0.2">
      <c r="A31" s="68" t="s">
        <v>230</v>
      </c>
      <c r="B31" s="69">
        <v>30000</v>
      </c>
      <c r="C31" s="71" t="s">
        <v>239</v>
      </c>
      <c r="D31" s="73" t="s">
        <v>234</v>
      </c>
    </row>
    <row r="32" spans="1:5" ht="15" customHeight="1" x14ac:dyDescent="0.2">
      <c r="A32" s="68" t="s">
        <v>232</v>
      </c>
      <c r="B32" s="69">
        <v>3000000</v>
      </c>
      <c r="C32" s="71" t="s">
        <v>236</v>
      </c>
      <c r="D32" s="73" t="s">
        <v>238</v>
      </c>
      <c r="E32" s="56"/>
    </row>
    <row r="33" spans="1:4" ht="15" x14ac:dyDescent="0.2">
      <c r="A33" s="82">
        <v>44798</v>
      </c>
      <c r="B33" s="69">
        <v>150000</v>
      </c>
      <c r="C33" s="71" t="s">
        <v>246</v>
      </c>
      <c r="D33" s="73" t="s">
        <v>238</v>
      </c>
    </row>
    <row r="34" spans="1:4" ht="15" x14ac:dyDescent="0.2">
      <c r="A34" s="82">
        <v>44810</v>
      </c>
      <c r="B34" s="69">
        <v>150000</v>
      </c>
      <c r="C34" s="71" t="s">
        <v>245</v>
      </c>
      <c r="D34" s="73" t="s">
        <v>238</v>
      </c>
    </row>
    <row r="35" spans="1:4" ht="15" x14ac:dyDescent="0.2">
      <c r="A35" s="82">
        <v>44819</v>
      </c>
      <c r="B35" s="69">
        <v>150000</v>
      </c>
      <c r="C35" s="71" t="s">
        <v>245</v>
      </c>
      <c r="D35" s="73" t="s">
        <v>238</v>
      </c>
    </row>
    <row r="36" spans="1:4" ht="15" x14ac:dyDescent="0.2">
      <c r="A36" s="82">
        <v>44823</v>
      </c>
      <c r="B36" s="69">
        <v>300000</v>
      </c>
      <c r="C36" s="71" t="s">
        <v>424</v>
      </c>
      <c r="D36" s="73" t="s">
        <v>238</v>
      </c>
    </row>
    <row r="37" spans="1:4" ht="15" x14ac:dyDescent="0.2">
      <c r="A37" s="82">
        <v>44824</v>
      </c>
      <c r="B37" s="69">
        <v>150000</v>
      </c>
      <c r="C37" s="71" t="s">
        <v>246</v>
      </c>
      <c r="D37" s="73" t="s">
        <v>238</v>
      </c>
    </row>
    <row r="38" spans="1:4" ht="15" x14ac:dyDescent="0.2">
      <c r="A38" s="82">
        <v>44826</v>
      </c>
      <c r="B38" s="69">
        <v>3500000</v>
      </c>
      <c r="C38" s="71" t="s">
        <v>236</v>
      </c>
      <c r="D38" s="73" t="s">
        <v>238</v>
      </c>
    </row>
    <row r="39" spans="1:4" ht="15" x14ac:dyDescent="0.2">
      <c r="A39" s="82">
        <v>44832</v>
      </c>
      <c r="B39" s="69">
        <v>30000</v>
      </c>
      <c r="C39" s="71" t="s">
        <v>239</v>
      </c>
      <c r="D39" s="73" t="s">
        <v>238</v>
      </c>
    </row>
    <row r="40" spans="1:4" ht="15" x14ac:dyDescent="0.2">
      <c r="A40" s="82">
        <v>44845</v>
      </c>
      <c r="B40" s="69">
        <v>100000</v>
      </c>
      <c r="C40" s="71" t="s">
        <v>46</v>
      </c>
      <c r="D40" s="73" t="s">
        <v>238</v>
      </c>
    </row>
    <row r="41" spans="1:4" ht="15" x14ac:dyDescent="0.2">
      <c r="A41" s="82">
        <v>44847</v>
      </c>
      <c r="B41" s="69">
        <v>30000</v>
      </c>
      <c r="C41" s="71" t="s">
        <v>425</v>
      </c>
      <c r="D41" s="73" t="s">
        <v>238</v>
      </c>
    </row>
    <row r="42" spans="1:4" ht="15" x14ac:dyDescent="0.2">
      <c r="A42" s="82">
        <v>44851</v>
      </c>
      <c r="B42" s="69">
        <v>150000</v>
      </c>
      <c r="C42" s="71" t="s">
        <v>245</v>
      </c>
      <c r="D42" s="73" t="s">
        <v>238</v>
      </c>
    </row>
    <row r="43" spans="1:4" ht="15" x14ac:dyDescent="0.2">
      <c r="A43" s="82">
        <v>44852</v>
      </c>
      <c r="B43" s="69">
        <v>150000</v>
      </c>
      <c r="C43" s="71" t="s">
        <v>246</v>
      </c>
      <c r="D43" s="73" t="s">
        <v>238</v>
      </c>
    </row>
    <row r="44" spans="1:4" ht="15" x14ac:dyDescent="0.2">
      <c r="A44" s="82">
        <v>44855</v>
      </c>
      <c r="B44" s="69">
        <v>3500000</v>
      </c>
      <c r="C44" s="71" t="s">
        <v>236</v>
      </c>
      <c r="D44" s="73" t="s">
        <v>238</v>
      </c>
    </row>
    <row r="45" spans="1:4" ht="15" x14ac:dyDescent="0.2">
      <c r="A45" s="82">
        <v>44861</v>
      </c>
      <c r="B45" s="69">
        <v>30000</v>
      </c>
      <c r="C45" s="71" t="s">
        <v>239</v>
      </c>
      <c r="D45" s="73" t="s">
        <v>238</v>
      </c>
    </row>
    <row r="46" spans="1:4" ht="15" x14ac:dyDescent="0.2">
      <c r="A46" s="82">
        <v>44880</v>
      </c>
      <c r="B46" s="69">
        <v>150000</v>
      </c>
      <c r="C46" s="71" t="s">
        <v>246</v>
      </c>
      <c r="D46" s="73" t="s">
        <v>238</v>
      </c>
    </row>
    <row r="47" spans="1:4" ht="15" x14ac:dyDescent="0.2">
      <c r="A47" s="82">
        <v>44881</v>
      </c>
      <c r="B47" s="69">
        <v>30000</v>
      </c>
      <c r="C47" s="71" t="s">
        <v>239</v>
      </c>
      <c r="D47" s="73" t="s">
        <v>238</v>
      </c>
    </row>
    <row r="48" spans="1:4" ht="15" x14ac:dyDescent="0.2">
      <c r="A48" s="82">
        <v>44883</v>
      </c>
      <c r="B48" s="69">
        <v>150000</v>
      </c>
      <c r="C48" s="71" t="s">
        <v>245</v>
      </c>
      <c r="D48" s="73" t="s">
        <v>238</v>
      </c>
    </row>
    <row r="49" spans="1:4" ht="15" customHeight="1" x14ac:dyDescent="0.2">
      <c r="A49" s="82">
        <v>44886</v>
      </c>
      <c r="B49" s="69">
        <v>1000000</v>
      </c>
      <c r="C49" s="71" t="s">
        <v>426</v>
      </c>
      <c r="D49" s="73" t="s">
        <v>238</v>
      </c>
    </row>
    <row r="50" spans="1:4" ht="15" x14ac:dyDescent="0.2">
      <c r="A50" s="82">
        <v>44887</v>
      </c>
      <c r="B50" s="69">
        <v>3500000</v>
      </c>
      <c r="C50" s="71" t="s">
        <v>236</v>
      </c>
      <c r="D50" s="73" t="s">
        <v>238</v>
      </c>
    </row>
    <row r="51" spans="1:4" ht="15" x14ac:dyDescent="0.2">
      <c r="A51" s="82">
        <v>44910</v>
      </c>
      <c r="B51" s="69">
        <v>112870</v>
      </c>
      <c r="C51" s="71" t="s">
        <v>247</v>
      </c>
      <c r="D51" s="73" t="s">
        <v>238</v>
      </c>
    </row>
    <row r="52" spans="1:4" ht="15" x14ac:dyDescent="0.2">
      <c r="A52" s="82">
        <v>44911</v>
      </c>
      <c r="B52" s="69">
        <v>10000</v>
      </c>
      <c r="C52" s="71" t="s">
        <v>439</v>
      </c>
      <c r="D52" s="73" t="s">
        <v>238</v>
      </c>
    </row>
    <row r="53" spans="1:4" ht="15" x14ac:dyDescent="0.2">
      <c r="A53" s="82">
        <v>44911</v>
      </c>
      <c r="B53" s="69">
        <v>150000</v>
      </c>
      <c r="C53" s="71" t="s">
        <v>245</v>
      </c>
      <c r="D53" s="73" t="s">
        <v>238</v>
      </c>
    </row>
    <row r="54" spans="1:4" ht="15" x14ac:dyDescent="0.2">
      <c r="A54" s="82">
        <v>44915</v>
      </c>
      <c r="B54" s="69">
        <v>150000</v>
      </c>
      <c r="C54" s="71" t="s">
        <v>246</v>
      </c>
      <c r="D54" s="73" t="s">
        <v>238</v>
      </c>
    </row>
    <row r="55" spans="1:4" ht="15" x14ac:dyDescent="0.2">
      <c r="A55" s="82">
        <v>44916</v>
      </c>
      <c r="B55" s="69">
        <v>3500000</v>
      </c>
      <c r="C55" s="71" t="s">
        <v>236</v>
      </c>
      <c r="D55" s="73" t="s">
        <v>238</v>
      </c>
    </row>
    <row r="56" spans="1:4" ht="15" x14ac:dyDescent="0.2">
      <c r="A56" s="82">
        <v>44917</v>
      </c>
      <c r="B56" s="69">
        <v>1000000</v>
      </c>
      <c r="C56" s="71" t="s">
        <v>455</v>
      </c>
      <c r="D56" s="86" t="s">
        <v>238</v>
      </c>
    </row>
    <row r="57" spans="1:4" ht="15" customHeight="1" x14ac:dyDescent="0.2">
      <c r="A57" s="28" t="s">
        <v>42</v>
      </c>
      <c r="B57" s="56">
        <f>SUM(B2:B56)</f>
        <v>45375870</v>
      </c>
      <c r="C57" s="63"/>
    </row>
    <row r="58" spans="1:4" x14ac:dyDescent="0.2">
      <c r="A58" s="28" t="s">
        <v>43</v>
      </c>
      <c r="B58" s="56">
        <f>B4+B9+B11+B14+B19+B20+B22+B23+B24+B26+B27+B29+B32+B30+B33+B34+B35+B36+B37+B38+B40+B41+B42+B43+B44+B46+B48+B50+B52+B53+B54+B55+B56</f>
        <v>41840000</v>
      </c>
    </row>
    <row r="59" spans="1:4" x14ac:dyDescent="0.2">
      <c r="A59" s="28" t="s">
        <v>40</v>
      </c>
      <c r="B59" s="56">
        <f>B2+B3+B5+B6+B7+B8+B10+B12+B13+B15+B16+B17+B18+B21+B25+B28+B31+B39+B45+B47+B49+B51</f>
        <v>3535870</v>
      </c>
    </row>
    <row r="60" spans="1:4" x14ac:dyDescent="0.2">
      <c r="B60" s="66"/>
    </row>
    <row r="72" spans="2:2" x14ac:dyDescent="0.2">
      <c r="B72" s="6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6"/>
  <sheetViews>
    <sheetView topLeftCell="A218" workbookViewId="0">
      <selection activeCell="C247" sqref="C247"/>
    </sheetView>
  </sheetViews>
  <sheetFormatPr defaultColWidth="9.140625" defaultRowHeight="15" x14ac:dyDescent="0.25"/>
  <cols>
    <col min="1" max="1" width="15.7109375" style="1" customWidth="1"/>
    <col min="2" max="2" width="18.28515625" style="1" customWidth="1"/>
    <col min="3" max="3" width="38.140625" style="5" customWidth="1"/>
    <col min="4" max="4" width="42.28515625" style="1" bestFit="1" customWidth="1"/>
    <col min="5" max="5" width="10.140625" style="1" bestFit="1" customWidth="1"/>
    <col min="6" max="16384" width="9.140625" style="1"/>
  </cols>
  <sheetData>
    <row r="1" spans="1:4" x14ac:dyDescent="0.25">
      <c r="A1" s="2" t="s">
        <v>0</v>
      </c>
      <c r="B1" s="22" t="s">
        <v>1</v>
      </c>
      <c r="C1" s="24" t="s">
        <v>2</v>
      </c>
      <c r="D1" s="23" t="s">
        <v>3</v>
      </c>
    </row>
    <row r="2" spans="1:4" s="9" customFormat="1" ht="15" customHeight="1" x14ac:dyDescent="0.25">
      <c r="A2" s="68" t="s">
        <v>51</v>
      </c>
      <c r="B2" s="69">
        <v>1000</v>
      </c>
      <c r="C2" s="70" t="s">
        <v>14</v>
      </c>
      <c r="D2" s="34" t="s">
        <v>16</v>
      </c>
    </row>
    <row r="3" spans="1:4" s="9" customFormat="1" ht="15" customHeight="1" x14ac:dyDescent="0.25">
      <c r="A3" s="68" t="s">
        <v>268</v>
      </c>
      <c r="B3" s="69">
        <v>5000</v>
      </c>
      <c r="C3" s="70" t="s">
        <v>41</v>
      </c>
      <c r="D3" s="34" t="s">
        <v>16</v>
      </c>
    </row>
    <row r="4" spans="1:4" s="9" customFormat="1" ht="15" customHeight="1" x14ac:dyDescent="0.25">
      <c r="A4" s="68" t="s">
        <v>269</v>
      </c>
      <c r="B4" s="69">
        <v>1000</v>
      </c>
      <c r="C4" s="70" t="s">
        <v>14</v>
      </c>
      <c r="D4" s="34" t="s">
        <v>16</v>
      </c>
    </row>
    <row r="5" spans="1:4" s="9" customFormat="1" ht="15" customHeight="1" x14ac:dyDescent="0.25">
      <c r="A5" s="68" t="s">
        <v>269</v>
      </c>
      <c r="B5" s="69">
        <v>41100</v>
      </c>
      <c r="C5" s="70" t="s">
        <v>14</v>
      </c>
      <c r="D5" s="34" t="s">
        <v>16</v>
      </c>
    </row>
    <row r="6" spans="1:4" s="9" customFormat="1" ht="15" customHeight="1" x14ac:dyDescent="0.25">
      <c r="A6" s="68" t="s">
        <v>57</v>
      </c>
      <c r="B6" s="77">
        <v>500</v>
      </c>
      <c r="C6" s="70" t="s">
        <v>14</v>
      </c>
      <c r="D6" s="34" t="s">
        <v>16</v>
      </c>
    </row>
    <row r="7" spans="1:4" s="9" customFormat="1" ht="15" customHeight="1" x14ac:dyDescent="0.25">
      <c r="A7" s="68" t="s">
        <v>59</v>
      </c>
      <c r="B7" s="77">
        <v>200</v>
      </c>
      <c r="C7" s="70" t="s">
        <v>14</v>
      </c>
      <c r="D7" s="34" t="s">
        <v>16</v>
      </c>
    </row>
    <row r="8" spans="1:4" s="9" customFormat="1" ht="15" customHeight="1" x14ac:dyDescent="0.25">
      <c r="A8" s="68" t="s">
        <v>59</v>
      </c>
      <c r="B8" s="69">
        <v>1010</v>
      </c>
      <c r="C8" s="70" t="s">
        <v>14</v>
      </c>
      <c r="D8" s="34" t="s">
        <v>16</v>
      </c>
    </row>
    <row r="9" spans="1:4" s="9" customFormat="1" ht="15" customHeight="1" x14ac:dyDescent="0.25">
      <c r="A9" s="68" t="s">
        <v>60</v>
      </c>
      <c r="B9" s="69">
        <v>2100</v>
      </c>
      <c r="C9" s="70" t="s">
        <v>14</v>
      </c>
      <c r="D9" s="34" t="s">
        <v>16</v>
      </c>
    </row>
    <row r="10" spans="1:4" s="9" customFormat="1" ht="15" customHeight="1" x14ac:dyDescent="0.25">
      <c r="A10" s="68" t="s">
        <v>67</v>
      </c>
      <c r="B10" s="69">
        <v>1000</v>
      </c>
      <c r="C10" s="70" t="s">
        <v>14</v>
      </c>
      <c r="D10" s="34" t="s">
        <v>16</v>
      </c>
    </row>
    <row r="11" spans="1:4" s="9" customFormat="1" ht="15" customHeight="1" x14ac:dyDescent="0.25">
      <c r="A11" s="68" t="s">
        <v>67</v>
      </c>
      <c r="B11" s="69">
        <v>1000</v>
      </c>
      <c r="C11" s="70" t="s">
        <v>14</v>
      </c>
      <c r="D11" s="34" t="s">
        <v>16</v>
      </c>
    </row>
    <row r="12" spans="1:4" s="9" customFormat="1" ht="15" customHeight="1" x14ac:dyDescent="0.25">
      <c r="A12" s="68" t="s">
        <v>68</v>
      </c>
      <c r="B12" s="77">
        <v>100</v>
      </c>
      <c r="C12" s="70" t="s">
        <v>14</v>
      </c>
      <c r="D12" s="34" t="s">
        <v>16</v>
      </c>
    </row>
    <row r="13" spans="1:4" s="9" customFormat="1" ht="15" customHeight="1" x14ac:dyDescent="0.25">
      <c r="A13" s="68" t="s">
        <v>270</v>
      </c>
      <c r="B13" s="69">
        <v>1000</v>
      </c>
      <c r="C13" s="70" t="s">
        <v>14</v>
      </c>
      <c r="D13" s="34" t="s">
        <v>16</v>
      </c>
    </row>
    <row r="14" spans="1:4" s="9" customFormat="1" ht="15" customHeight="1" x14ac:dyDescent="0.25">
      <c r="A14" s="68" t="s">
        <v>70</v>
      </c>
      <c r="B14" s="69">
        <v>1000</v>
      </c>
      <c r="C14" s="70" t="s">
        <v>14</v>
      </c>
      <c r="D14" s="34" t="s">
        <v>16</v>
      </c>
    </row>
    <row r="15" spans="1:4" s="9" customFormat="1" ht="15" customHeight="1" x14ac:dyDescent="0.25">
      <c r="A15" s="68" t="s">
        <v>71</v>
      </c>
      <c r="B15" s="77">
        <v>100</v>
      </c>
      <c r="C15" s="70" t="s">
        <v>14</v>
      </c>
      <c r="D15" s="34" t="s">
        <v>16</v>
      </c>
    </row>
    <row r="16" spans="1:4" s="9" customFormat="1" ht="15" customHeight="1" x14ac:dyDescent="0.25">
      <c r="A16" s="68" t="s">
        <v>71</v>
      </c>
      <c r="B16" s="69">
        <v>5000</v>
      </c>
      <c r="C16" s="70" t="s">
        <v>41</v>
      </c>
      <c r="D16" s="34" t="s">
        <v>16</v>
      </c>
    </row>
    <row r="17" spans="1:4" s="9" customFormat="1" ht="15" customHeight="1" x14ac:dyDescent="0.25">
      <c r="A17" s="68" t="s">
        <v>71</v>
      </c>
      <c r="B17" s="69">
        <v>200000</v>
      </c>
      <c r="C17" s="70" t="s">
        <v>305</v>
      </c>
      <c r="D17" s="34" t="s">
        <v>16</v>
      </c>
    </row>
    <row r="18" spans="1:4" s="9" customFormat="1" ht="15" customHeight="1" x14ac:dyDescent="0.25">
      <c r="A18" s="68" t="s">
        <v>72</v>
      </c>
      <c r="B18" s="77">
        <v>300</v>
      </c>
      <c r="C18" s="70" t="s">
        <v>14</v>
      </c>
      <c r="D18" s="34" t="s">
        <v>16</v>
      </c>
    </row>
    <row r="19" spans="1:4" s="9" customFormat="1" ht="15" customHeight="1" x14ac:dyDescent="0.25">
      <c r="A19" s="68" t="s">
        <v>73</v>
      </c>
      <c r="B19" s="69">
        <v>100100</v>
      </c>
      <c r="C19" s="70" t="s">
        <v>14</v>
      </c>
      <c r="D19" s="34" t="s">
        <v>16</v>
      </c>
    </row>
    <row r="20" spans="1:4" s="9" customFormat="1" ht="15" customHeight="1" x14ac:dyDescent="0.25">
      <c r="A20" s="68" t="s">
        <v>74</v>
      </c>
      <c r="B20" s="77">
        <v>200</v>
      </c>
      <c r="C20" s="70" t="s">
        <v>14</v>
      </c>
      <c r="D20" s="34" t="s">
        <v>16</v>
      </c>
    </row>
    <row r="21" spans="1:4" s="9" customFormat="1" ht="15" customHeight="1" x14ac:dyDescent="0.25">
      <c r="A21" s="68" t="s">
        <v>74</v>
      </c>
      <c r="B21" s="77">
        <v>200</v>
      </c>
      <c r="C21" s="70" t="s">
        <v>14</v>
      </c>
      <c r="D21" s="34" t="s">
        <v>16</v>
      </c>
    </row>
    <row r="22" spans="1:4" s="9" customFormat="1" ht="15" customHeight="1" x14ac:dyDescent="0.25">
      <c r="A22" s="68" t="s">
        <v>74</v>
      </c>
      <c r="B22" s="77">
        <v>500</v>
      </c>
      <c r="C22" s="70" t="s">
        <v>14</v>
      </c>
      <c r="D22" s="34" t="s">
        <v>16</v>
      </c>
    </row>
    <row r="23" spans="1:4" s="9" customFormat="1" ht="15" customHeight="1" x14ac:dyDescent="0.25">
      <c r="A23" s="68" t="s">
        <v>75</v>
      </c>
      <c r="B23" s="77">
        <v>700</v>
      </c>
      <c r="C23" s="70" t="s">
        <v>14</v>
      </c>
      <c r="D23" s="34" t="s">
        <v>16</v>
      </c>
    </row>
    <row r="24" spans="1:4" s="9" customFormat="1" ht="15" customHeight="1" x14ac:dyDescent="0.25">
      <c r="A24" s="68" t="s">
        <v>76</v>
      </c>
      <c r="B24" s="69">
        <v>1210</v>
      </c>
      <c r="C24" s="70" t="s">
        <v>14</v>
      </c>
      <c r="D24" s="34" t="s">
        <v>16</v>
      </c>
    </row>
    <row r="25" spans="1:4" s="9" customFormat="1" ht="15" customHeight="1" x14ac:dyDescent="0.25">
      <c r="A25" s="68" t="s">
        <v>76</v>
      </c>
      <c r="B25" s="69">
        <v>50000</v>
      </c>
      <c r="C25" s="70" t="s">
        <v>333</v>
      </c>
      <c r="D25" s="34" t="s">
        <v>16</v>
      </c>
    </row>
    <row r="26" spans="1:4" s="9" customFormat="1" ht="15" customHeight="1" x14ac:dyDescent="0.25">
      <c r="A26" s="68" t="s">
        <v>77</v>
      </c>
      <c r="B26" s="77">
        <v>800</v>
      </c>
      <c r="C26" s="70" t="s">
        <v>14</v>
      </c>
      <c r="D26" s="34" t="s">
        <v>16</v>
      </c>
    </row>
    <row r="27" spans="1:4" s="9" customFormat="1" ht="15" customHeight="1" x14ac:dyDescent="0.25">
      <c r="A27" s="68" t="s">
        <v>78</v>
      </c>
      <c r="B27" s="69">
        <v>50000</v>
      </c>
      <c r="C27" s="70" t="s">
        <v>14</v>
      </c>
      <c r="D27" s="34" t="s">
        <v>16</v>
      </c>
    </row>
    <row r="28" spans="1:4" s="9" customFormat="1" ht="15" customHeight="1" x14ac:dyDescent="0.25">
      <c r="A28" s="68" t="s">
        <v>79</v>
      </c>
      <c r="B28" s="69">
        <v>588747</v>
      </c>
      <c r="C28" s="70" t="s">
        <v>14</v>
      </c>
      <c r="D28" s="34" t="s">
        <v>16</v>
      </c>
    </row>
    <row r="29" spans="1:4" s="9" customFormat="1" ht="15" customHeight="1" x14ac:dyDescent="0.25">
      <c r="A29" s="68" t="s">
        <v>81</v>
      </c>
      <c r="B29" s="77">
        <v>600</v>
      </c>
      <c r="C29" s="70" t="s">
        <v>14</v>
      </c>
      <c r="D29" s="34" t="s">
        <v>16</v>
      </c>
    </row>
    <row r="30" spans="1:4" s="9" customFormat="1" ht="15" customHeight="1" x14ac:dyDescent="0.25">
      <c r="A30" s="68" t="s">
        <v>81</v>
      </c>
      <c r="B30" s="69">
        <v>3000</v>
      </c>
      <c r="C30" s="70" t="s">
        <v>14</v>
      </c>
      <c r="D30" s="34" t="s">
        <v>16</v>
      </c>
    </row>
    <row r="31" spans="1:4" s="9" customFormat="1" ht="15" customHeight="1" x14ac:dyDescent="0.25">
      <c r="A31" s="68" t="s">
        <v>81</v>
      </c>
      <c r="B31" s="69">
        <v>4000</v>
      </c>
      <c r="C31" s="70" t="s">
        <v>14</v>
      </c>
      <c r="D31" s="34" t="s">
        <v>16</v>
      </c>
    </row>
    <row r="32" spans="1:4" s="9" customFormat="1" ht="15" customHeight="1" x14ac:dyDescent="0.25">
      <c r="A32" s="68" t="s">
        <v>271</v>
      </c>
      <c r="B32" s="69">
        <v>1000</v>
      </c>
      <c r="C32" s="70" t="s">
        <v>14</v>
      </c>
      <c r="D32" s="34" t="s">
        <v>16</v>
      </c>
    </row>
    <row r="33" spans="1:4" s="9" customFormat="1" ht="15" customHeight="1" x14ac:dyDescent="0.25">
      <c r="A33" s="68" t="s">
        <v>271</v>
      </c>
      <c r="B33" s="69">
        <v>1000</v>
      </c>
      <c r="C33" s="70" t="s">
        <v>14</v>
      </c>
      <c r="D33" s="34" t="s">
        <v>16</v>
      </c>
    </row>
    <row r="34" spans="1:4" s="9" customFormat="1" ht="15" customHeight="1" x14ac:dyDescent="0.25">
      <c r="A34" s="68" t="s">
        <v>84</v>
      </c>
      <c r="B34" s="69">
        <v>1350</v>
      </c>
      <c r="C34" s="70" t="s">
        <v>15</v>
      </c>
      <c r="D34" s="34" t="s">
        <v>16</v>
      </c>
    </row>
    <row r="35" spans="1:4" s="9" customFormat="1" ht="15" customHeight="1" x14ac:dyDescent="0.25">
      <c r="A35" s="68" t="s">
        <v>84</v>
      </c>
      <c r="B35" s="69">
        <v>5000</v>
      </c>
      <c r="C35" s="70" t="s">
        <v>47</v>
      </c>
      <c r="D35" s="34" t="s">
        <v>16</v>
      </c>
    </row>
    <row r="36" spans="1:4" s="9" customFormat="1" ht="15" customHeight="1" x14ac:dyDescent="0.25">
      <c r="A36" s="68" t="s">
        <v>84</v>
      </c>
      <c r="B36" s="69">
        <v>100000</v>
      </c>
      <c r="C36" s="70" t="s">
        <v>306</v>
      </c>
      <c r="D36" s="34" t="s">
        <v>16</v>
      </c>
    </row>
    <row r="37" spans="1:4" s="9" customFormat="1" ht="15" customHeight="1" x14ac:dyDescent="0.25">
      <c r="A37" s="68" t="s">
        <v>272</v>
      </c>
      <c r="B37" s="77">
        <v>100</v>
      </c>
      <c r="C37" s="70" t="s">
        <v>14</v>
      </c>
      <c r="D37" s="34" t="s">
        <v>16</v>
      </c>
    </row>
    <row r="38" spans="1:4" s="9" customFormat="1" ht="15" customHeight="1" x14ac:dyDescent="0.25">
      <c r="A38" s="68" t="s">
        <v>272</v>
      </c>
      <c r="B38" s="69">
        <v>10000</v>
      </c>
      <c r="C38" s="70" t="s">
        <v>307</v>
      </c>
      <c r="D38" s="34" t="s">
        <v>16</v>
      </c>
    </row>
    <row r="39" spans="1:4" s="9" customFormat="1" ht="15" customHeight="1" x14ac:dyDescent="0.25">
      <c r="A39" s="68" t="s">
        <v>272</v>
      </c>
      <c r="B39" s="69">
        <v>200000</v>
      </c>
      <c r="C39" s="70" t="s">
        <v>308</v>
      </c>
      <c r="D39" s="34" t="s">
        <v>16</v>
      </c>
    </row>
    <row r="40" spans="1:4" s="9" customFormat="1" ht="15" customHeight="1" x14ac:dyDescent="0.25">
      <c r="A40" s="68" t="s">
        <v>273</v>
      </c>
      <c r="B40" s="77">
        <v>100</v>
      </c>
      <c r="C40" s="70" t="s">
        <v>14</v>
      </c>
      <c r="D40" s="34" t="s">
        <v>16</v>
      </c>
    </row>
    <row r="41" spans="1:4" s="9" customFormat="1" ht="15" customHeight="1" x14ac:dyDescent="0.25">
      <c r="A41" s="68" t="s">
        <v>274</v>
      </c>
      <c r="B41" s="77">
        <v>100</v>
      </c>
      <c r="C41" s="70" t="s">
        <v>14</v>
      </c>
      <c r="D41" s="34" t="s">
        <v>16</v>
      </c>
    </row>
    <row r="42" spans="1:4" s="9" customFormat="1" ht="15" customHeight="1" x14ac:dyDescent="0.25">
      <c r="A42" s="68" t="s">
        <v>274</v>
      </c>
      <c r="B42" s="77">
        <v>100</v>
      </c>
      <c r="C42" s="70" t="s">
        <v>14</v>
      </c>
      <c r="D42" s="34" t="s">
        <v>16</v>
      </c>
    </row>
    <row r="43" spans="1:4" s="9" customFormat="1" ht="15" customHeight="1" x14ac:dyDescent="0.25">
      <c r="A43" s="68" t="s">
        <v>274</v>
      </c>
      <c r="B43" s="77">
        <v>500</v>
      </c>
      <c r="C43" s="70" t="s">
        <v>14</v>
      </c>
      <c r="D43" s="34" t="s">
        <v>16</v>
      </c>
    </row>
    <row r="44" spans="1:4" s="9" customFormat="1" ht="15" customHeight="1" x14ac:dyDescent="0.25">
      <c r="A44" s="68" t="s">
        <v>223</v>
      </c>
      <c r="B44" s="69">
        <v>1010</v>
      </c>
      <c r="C44" s="70" t="s">
        <v>14</v>
      </c>
      <c r="D44" s="34" t="s">
        <v>16</v>
      </c>
    </row>
    <row r="45" spans="1:4" s="9" customFormat="1" ht="15" customHeight="1" x14ac:dyDescent="0.25">
      <c r="A45" s="68" t="s">
        <v>275</v>
      </c>
      <c r="B45" s="69">
        <v>5000</v>
      </c>
      <c r="C45" s="70" t="s">
        <v>14</v>
      </c>
      <c r="D45" s="34" t="s">
        <v>16</v>
      </c>
    </row>
    <row r="46" spans="1:4" s="9" customFormat="1" ht="15" customHeight="1" x14ac:dyDescent="0.25">
      <c r="A46" s="68" t="s">
        <v>86</v>
      </c>
      <c r="B46" s="69">
        <v>1000</v>
      </c>
      <c r="C46" s="70" t="s">
        <v>14</v>
      </c>
      <c r="D46" s="34" t="s">
        <v>16</v>
      </c>
    </row>
    <row r="47" spans="1:4" s="9" customFormat="1" ht="15" customHeight="1" x14ac:dyDescent="0.25">
      <c r="A47" s="68" t="s">
        <v>86</v>
      </c>
      <c r="B47" s="69">
        <v>1000</v>
      </c>
      <c r="C47" s="70" t="s">
        <v>14</v>
      </c>
      <c r="D47" s="34" t="s">
        <v>16</v>
      </c>
    </row>
    <row r="48" spans="1:4" s="9" customFormat="1" ht="15" customHeight="1" x14ac:dyDescent="0.25">
      <c r="A48" s="68" t="s">
        <v>276</v>
      </c>
      <c r="B48" s="69">
        <v>46534</v>
      </c>
      <c r="C48" s="70" t="s">
        <v>14</v>
      </c>
      <c r="D48" s="34" t="s">
        <v>16</v>
      </c>
    </row>
    <row r="49" spans="1:4" s="9" customFormat="1" ht="15" customHeight="1" x14ac:dyDescent="0.25">
      <c r="A49" s="68" t="s">
        <v>277</v>
      </c>
      <c r="B49" s="77">
        <v>500</v>
      </c>
      <c r="C49" s="70" t="s">
        <v>14</v>
      </c>
      <c r="D49" s="34" t="s">
        <v>16</v>
      </c>
    </row>
    <row r="50" spans="1:4" s="9" customFormat="1" ht="15" customHeight="1" x14ac:dyDescent="0.25">
      <c r="A50" s="68" t="s">
        <v>87</v>
      </c>
      <c r="B50" s="77">
        <v>500</v>
      </c>
      <c r="C50" s="70" t="s">
        <v>14</v>
      </c>
      <c r="D50" s="34" t="s">
        <v>16</v>
      </c>
    </row>
    <row r="51" spans="1:4" s="9" customFormat="1" ht="15" customHeight="1" x14ac:dyDescent="0.25">
      <c r="A51" s="68" t="s">
        <v>87</v>
      </c>
      <c r="B51" s="69">
        <v>20000</v>
      </c>
      <c r="C51" s="70" t="s">
        <v>309</v>
      </c>
      <c r="D51" s="34" t="s">
        <v>16</v>
      </c>
    </row>
    <row r="52" spans="1:4" s="9" customFormat="1" ht="15" customHeight="1" x14ac:dyDescent="0.25">
      <c r="A52" s="68" t="s">
        <v>88</v>
      </c>
      <c r="B52" s="77">
        <v>200</v>
      </c>
      <c r="C52" s="70" t="s">
        <v>14</v>
      </c>
      <c r="D52" s="34" t="s">
        <v>16</v>
      </c>
    </row>
    <row r="53" spans="1:4" s="9" customFormat="1" ht="15" customHeight="1" x14ac:dyDescent="0.25">
      <c r="A53" s="68" t="s">
        <v>88</v>
      </c>
      <c r="B53" s="69">
        <v>1000</v>
      </c>
      <c r="C53" s="70" t="s">
        <v>14</v>
      </c>
      <c r="D53" s="34" t="s">
        <v>16</v>
      </c>
    </row>
    <row r="54" spans="1:4" s="9" customFormat="1" ht="15" customHeight="1" x14ac:dyDescent="0.25">
      <c r="A54" s="68" t="s">
        <v>278</v>
      </c>
      <c r="B54" s="69">
        <v>1000</v>
      </c>
      <c r="C54" s="70" t="s">
        <v>14</v>
      </c>
      <c r="D54" s="34" t="s">
        <v>16</v>
      </c>
    </row>
    <row r="55" spans="1:4" s="9" customFormat="1" ht="15" customHeight="1" x14ac:dyDescent="0.25">
      <c r="A55" s="68" t="s">
        <v>92</v>
      </c>
      <c r="B55" s="69">
        <v>1510</v>
      </c>
      <c r="C55" s="70" t="s">
        <v>14</v>
      </c>
      <c r="D55" s="34" t="s">
        <v>16</v>
      </c>
    </row>
    <row r="56" spans="1:4" s="9" customFormat="1" ht="15" customHeight="1" x14ac:dyDescent="0.25">
      <c r="A56" s="68" t="s">
        <v>279</v>
      </c>
      <c r="B56" s="69">
        <v>5000</v>
      </c>
      <c r="C56" s="70" t="s">
        <v>47</v>
      </c>
      <c r="D56" s="34" t="s">
        <v>16</v>
      </c>
    </row>
    <row r="57" spans="1:4" s="9" customFormat="1" ht="15" customHeight="1" x14ac:dyDescent="0.25">
      <c r="A57" s="68" t="s">
        <v>280</v>
      </c>
      <c r="B57" s="77">
        <v>100</v>
      </c>
      <c r="C57" s="70" t="s">
        <v>14</v>
      </c>
      <c r="D57" s="34" t="s">
        <v>16</v>
      </c>
    </row>
    <row r="58" spans="1:4" s="9" customFormat="1" ht="15" customHeight="1" x14ac:dyDescent="0.25">
      <c r="A58" s="68" t="s">
        <v>281</v>
      </c>
      <c r="B58" s="77">
        <v>500</v>
      </c>
      <c r="C58" s="70" t="s">
        <v>14</v>
      </c>
      <c r="D58" s="34" t="s">
        <v>16</v>
      </c>
    </row>
    <row r="59" spans="1:4" s="9" customFormat="1" ht="15" customHeight="1" x14ac:dyDescent="0.25">
      <c r="A59" s="68" t="s">
        <v>282</v>
      </c>
      <c r="B59" s="69">
        <v>22000</v>
      </c>
      <c r="C59" s="70" t="s">
        <v>14</v>
      </c>
      <c r="D59" s="34" t="s">
        <v>16</v>
      </c>
    </row>
    <row r="60" spans="1:4" s="9" customFormat="1" ht="15" customHeight="1" x14ac:dyDescent="0.25">
      <c r="A60" s="68" t="s">
        <v>96</v>
      </c>
      <c r="B60" s="69">
        <v>10000</v>
      </c>
      <c r="C60" s="70" t="s">
        <v>310</v>
      </c>
      <c r="D60" s="34" t="s">
        <v>16</v>
      </c>
    </row>
    <row r="61" spans="1:4" s="9" customFormat="1" ht="15" customHeight="1" x14ac:dyDescent="0.25">
      <c r="A61" s="68" t="s">
        <v>97</v>
      </c>
      <c r="B61" s="77">
        <v>500</v>
      </c>
      <c r="C61" s="70" t="s">
        <v>14</v>
      </c>
      <c r="D61" s="34" t="s">
        <v>16</v>
      </c>
    </row>
    <row r="62" spans="1:4" s="9" customFormat="1" ht="15" customHeight="1" x14ac:dyDescent="0.25">
      <c r="A62" s="68" t="s">
        <v>97</v>
      </c>
      <c r="B62" s="69">
        <v>5000</v>
      </c>
      <c r="C62" s="70" t="s">
        <v>14</v>
      </c>
      <c r="D62" s="34" t="s">
        <v>16</v>
      </c>
    </row>
    <row r="63" spans="1:4" s="9" customFormat="1" ht="15" customHeight="1" x14ac:dyDescent="0.25">
      <c r="A63" s="68" t="s">
        <v>97</v>
      </c>
      <c r="B63" s="69">
        <v>7000</v>
      </c>
      <c r="C63" s="70" t="s">
        <v>311</v>
      </c>
      <c r="D63" s="34" t="s">
        <v>16</v>
      </c>
    </row>
    <row r="64" spans="1:4" s="9" customFormat="1" ht="15" customHeight="1" x14ac:dyDescent="0.25">
      <c r="A64" s="68" t="s">
        <v>99</v>
      </c>
      <c r="B64" s="77">
        <v>500</v>
      </c>
      <c r="C64" s="70" t="s">
        <v>14</v>
      </c>
      <c r="D64" s="34" t="s">
        <v>16</v>
      </c>
    </row>
    <row r="65" spans="1:4" s="9" customFormat="1" ht="15" customHeight="1" x14ac:dyDescent="0.25">
      <c r="A65" s="68" t="s">
        <v>99</v>
      </c>
      <c r="B65" s="69">
        <v>24000</v>
      </c>
      <c r="C65" s="70" t="s">
        <v>14</v>
      </c>
      <c r="D65" s="34" t="s">
        <v>16</v>
      </c>
    </row>
    <row r="66" spans="1:4" s="9" customFormat="1" ht="15" customHeight="1" x14ac:dyDescent="0.25">
      <c r="A66" s="68" t="s">
        <v>283</v>
      </c>
      <c r="B66" s="77">
        <v>500</v>
      </c>
      <c r="C66" s="70" t="s">
        <v>14</v>
      </c>
      <c r="D66" s="34" t="s">
        <v>16</v>
      </c>
    </row>
    <row r="67" spans="1:4" s="9" customFormat="1" ht="15" customHeight="1" x14ac:dyDescent="0.25">
      <c r="A67" s="68" t="s">
        <v>224</v>
      </c>
      <c r="B67" s="77">
        <v>500</v>
      </c>
      <c r="C67" s="70" t="s">
        <v>14</v>
      </c>
      <c r="D67" s="34" t="s">
        <v>16</v>
      </c>
    </row>
    <row r="68" spans="1:4" s="9" customFormat="1" ht="15" customHeight="1" x14ac:dyDescent="0.25">
      <c r="A68" s="68" t="s">
        <v>101</v>
      </c>
      <c r="B68" s="69">
        <v>1000</v>
      </c>
      <c r="C68" s="70" t="s">
        <v>14</v>
      </c>
      <c r="D68" s="34" t="s">
        <v>16</v>
      </c>
    </row>
    <row r="69" spans="1:4" s="9" customFormat="1" ht="15" customHeight="1" x14ac:dyDescent="0.25">
      <c r="A69" s="68" t="s">
        <v>103</v>
      </c>
      <c r="B69" s="77">
        <v>100</v>
      </c>
      <c r="C69" s="70" t="s">
        <v>14</v>
      </c>
      <c r="D69" s="34" t="s">
        <v>16</v>
      </c>
    </row>
    <row r="70" spans="1:4" s="9" customFormat="1" ht="15" customHeight="1" x14ac:dyDescent="0.25">
      <c r="A70" s="68" t="s">
        <v>103</v>
      </c>
      <c r="B70" s="69">
        <v>5000</v>
      </c>
      <c r="C70" s="70" t="s">
        <v>47</v>
      </c>
      <c r="D70" s="34" t="s">
        <v>16</v>
      </c>
    </row>
    <row r="71" spans="1:4" s="9" customFormat="1" ht="15" customHeight="1" x14ac:dyDescent="0.25">
      <c r="A71" s="68" t="s">
        <v>284</v>
      </c>
      <c r="B71" s="69">
        <v>10000</v>
      </c>
      <c r="C71" s="70" t="s">
        <v>14</v>
      </c>
      <c r="D71" s="34" t="s">
        <v>16</v>
      </c>
    </row>
    <row r="72" spans="1:4" s="9" customFormat="1" ht="15" customHeight="1" x14ac:dyDescent="0.25">
      <c r="A72" s="68" t="s">
        <v>105</v>
      </c>
      <c r="B72" s="69">
        <v>4000</v>
      </c>
      <c r="C72" s="70" t="s">
        <v>14</v>
      </c>
      <c r="D72" s="34" t="s">
        <v>16</v>
      </c>
    </row>
    <row r="73" spans="1:4" s="9" customFormat="1" ht="15" customHeight="1" x14ac:dyDescent="0.25">
      <c r="A73" s="68" t="s">
        <v>106</v>
      </c>
      <c r="B73" s="77">
        <v>501</v>
      </c>
      <c r="C73" s="70" t="s">
        <v>14</v>
      </c>
      <c r="D73" s="34" t="s">
        <v>16</v>
      </c>
    </row>
    <row r="74" spans="1:4" s="9" customFormat="1" ht="15" customHeight="1" x14ac:dyDescent="0.25">
      <c r="A74" s="68" t="s">
        <v>106</v>
      </c>
      <c r="B74" s="69">
        <v>1000</v>
      </c>
      <c r="C74" s="70" t="s">
        <v>312</v>
      </c>
      <c r="D74" s="34" t="s">
        <v>16</v>
      </c>
    </row>
    <row r="75" spans="1:4" s="9" customFormat="1" ht="15" customHeight="1" x14ac:dyDescent="0.25">
      <c r="A75" s="68" t="s">
        <v>106</v>
      </c>
      <c r="B75" s="69">
        <v>1500</v>
      </c>
      <c r="C75" s="70" t="s">
        <v>313</v>
      </c>
      <c r="D75" s="34" t="s">
        <v>16</v>
      </c>
    </row>
    <row r="76" spans="1:4" s="9" customFormat="1" ht="15" customHeight="1" x14ac:dyDescent="0.25">
      <c r="A76" s="68" t="s">
        <v>106</v>
      </c>
      <c r="B76" s="69">
        <v>30000</v>
      </c>
      <c r="C76" s="70" t="s">
        <v>314</v>
      </c>
      <c r="D76" s="34" t="s">
        <v>16</v>
      </c>
    </row>
    <row r="77" spans="1:4" s="9" customFormat="1" ht="15" customHeight="1" x14ac:dyDescent="0.25">
      <c r="A77" s="68" t="s">
        <v>106</v>
      </c>
      <c r="B77" s="69">
        <v>100000</v>
      </c>
      <c r="C77" s="70" t="s">
        <v>315</v>
      </c>
      <c r="D77" s="34" t="s">
        <v>16</v>
      </c>
    </row>
    <row r="78" spans="1:4" s="9" customFormat="1" ht="15" customHeight="1" x14ac:dyDescent="0.25">
      <c r="A78" s="68" t="s">
        <v>106</v>
      </c>
      <c r="B78" s="69">
        <v>100000</v>
      </c>
      <c r="C78" s="70" t="s">
        <v>316</v>
      </c>
      <c r="D78" s="34" t="s">
        <v>16</v>
      </c>
    </row>
    <row r="79" spans="1:4" s="9" customFormat="1" ht="15" customHeight="1" x14ac:dyDescent="0.25">
      <c r="A79" s="68" t="s">
        <v>285</v>
      </c>
      <c r="B79" s="69">
        <v>1500</v>
      </c>
      <c r="C79" s="70" t="s">
        <v>317</v>
      </c>
      <c r="D79" s="34" t="s">
        <v>16</v>
      </c>
    </row>
    <row r="80" spans="1:4" s="9" customFormat="1" ht="15" customHeight="1" x14ac:dyDescent="0.25">
      <c r="A80" s="68" t="s">
        <v>107</v>
      </c>
      <c r="B80" s="69">
        <v>1000</v>
      </c>
      <c r="C80" s="70" t="s">
        <v>14</v>
      </c>
      <c r="D80" s="34" t="s">
        <v>16</v>
      </c>
    </row>
    <row r="81" spans="1:4" s="9" customFormat="1" ht="15" customHeight="1" x14ac:dyDescent="0.25">
      <c r="A81" s="68" t="s">
        <v>107</v>
      </c>
      <c r="B81" s="69">
        <v>5710</v>
      </c>
      <c r="C81" s="70" t="s">
        <v>14</v>
      </c>
      <c r="D81" s="34" t="s">
        <v>16</v>
      </c>
    </row>
    <row r="82" spans="1:4" s="9" customFormat="1" ht="15" customHeight="1" x14ac:dyDescent="0.25">
      <c r="A82" s="68" t="s">
        <v>107</v>
      </c>
      <c r="B82" s="69">
        <v>10000</v>
      </c>
      <c r="C82" s="70" t="s">
        <v>307</v>
      </c>
      <c r="D82" s="34" t="s">
        <v>16</v>
      </c>
    </row>
    <row r="83" spans="1:4" s="9" customFormat="1" ht="15" customHeight="1" x14ac:dyDescent="0.25">
      <c r="A83" s="68" t="s">
        <v>107</v>
      </c>
      <c r="B83" s="69">
        <v>50000</v>
      </c>
      <c r="C83" s="70" t="s">
        <v>318</v>
      </c>
      <c r="D83" s="34" t="s">
        <v>16</v>
      </c>
    </row>
    <row r="84" spans="1:4" s="9" customFormat="1" ht="15" customHeight="1" x14ac:dyDescent="0.25">
      <c r="A84" s="68" t="s">
        <v>286</v>
      </c>
      <c r="B84" s="77">
        <v>100</v>
      </c>
      <c r="C84" s="70" t="s">
        <v>14</v>
      </c>
      <c r="D84" s="34" t="s">
        <v>16</v>
      </c>
    </row>
    <row r="85" spans="1:4" s="9" customFormat="1" ht="15" customHeight="1" x14ac:dyDescent="0.25">
      <c r="A85" s="68" t="s">
        <v>286</v>
      </c>
      <c r="B85" s="69">
        <v>10000</v>
      </c>
      <c r="C85" s="70" t="s">
        <v>319</v>
      </c>
      <c r="D85" s="34" t="s">
        <v>16</v>
      </c>
    </row>
    <row r="86" spans="1:4" s="9" customFormat="1" ht="15" customHeight="1" x14ac:dyDescent="0.25">
      <c r="A86" s="68" t="s">
        <v>286</v>
      </c>
      <c r="B86" s="69">
        <v>10000</v>
      </c>
      <c r="C86" s="70" t="s">
        <v>320</v>
      </c>
      <c r="D86" s="34" t="s">
        <v>16</v>
      </c>
    </row>
    <row r="87" spans="1:4" s="9" customFormat="1" ht="15" customHeight="1" x14ac:dyDescent="0.25">
      <c r="A87" s="68" t="s">
        <v>286</v>
      </c>
      <c r="B87" s="69">
        <v>50000</v>
      </c>
      <c r="C87" s="70" t="s">
        <v>304</v>
      </c>
      <c r="D87" s="34" t="s">
        <v>16</v>
      </c>
    </row>
    <row r="88" spans="1:4" s="9" customFormat="1" ht="15" customHeight="1" x14ac:dyDescent="0.25">
      <c r="A88" s="68" t="s">
        <v>108</v>
      </c>
      <c r="B88" s="69">
        <v>100000</v>
      </c>
      <c r="C88" s="70" t="s">
        <v>321</v>
      </c>
      <c r="D88" s="34" t="s">
        <v>16</v>
      </c>
    </row>
    <row r="89" spans="1:4" s="9" customFormat="1" ht="15" customHeight="1" x14ac:dyDescent="0.25">
      <c r="A89" s="68" t="s">
        <v>108</v>
      </c>
      <c r="B89" s="69">
        <v>100000</v>
      </c>
      <c r="C89" s="70" t="s">
        <v>322</v>
      </c>
      <c r="D89" s="34" t="s">
        <v>16</v>
      </c>
    </row>
    <row r="90" spans="1:4" s="9" customFormat="1" ht="15" customHeight="1" x14ac:dyDescent="0.25">
      <c r="A90" s="68" t="s">
        <v>108</v>
      </c>
      <c r="B90" s="69">
        <v>100000</v>
      </c>
      <c r="C90" s="70" t="s">
        <v>323</v>
      </c>
      <c r="D90" s="34" t="s">
        <v>16</v>
      </c>
    </row>
    <row r="91" spans="1:4" s="9" customFormat="1" ht="15" customHeight="1" x14ac:dyDescent="0.25">
      <c r="A91" s="68" t="s">
        <v>109</v>
      </c>
      <c r="B91" s="69">
        <v>101000</v>
      </c>
      <c r="C91" s="70" t="s">
        <v>14</v>
      </c>
      <c r="D91" s="34" t="s">
        <v>16</v>
      </c>
    </row>
    <row r="92" spans="1:4" s="9" customFormat="1" ht="15" customHeight="1" x14ac:dyDescent="0.25">
      <c r="A92" s="68" t="s">
        <v>287</v>
      </c>
      <c r="B92" s="69">
        <v>50000</v>
      </c>
      <c r="C92" s="70" t="s">
        <v>324</v>
      </c>
      <c r="D92" s="34" t="s">
        <v>16</v>
      </c>
    </row>
    <row r="93" spans="1:4" s="9" customFormat="1" ht="15" customHeight="1" x14ac:dyDescent="0.25">
      <c r="A93" s="68" t="s">
        <v>288</v>
      </c>
      <c r="B93" s="69">
        <v>100000</v>
      </c>
      <c r="C93" s="70" t="s">
        <v>325</v>
      </c>
      <c r="D93" s="34" t="s">
        <v>16</v>
      </c>
    </row>
    <row r="94" spans="1:4" s="9" customFormat="1" ht="15" customHeight="1" x14ac:dyDescent="0.25">
      <c r="A94" s="68" t="s">
        <v>111</v>
      </c>
      <c r="B94" s="69">
        <v>45000</v>
      </c>
      <c r="C94" s="70" t="s">
        <v>326</v>
      </c>
      <c r="D94" s="34" t="s">
        <v>16</v>
      </c>
    </row>
    <row r="95" spans="1:4" s="9" customFormat="1" ht="15" customHeight="1" x14ac:dyDescent="0.25">
      <c r="A95" s="68" t="s">
        <v>111</v>
      </c>
      <c r="B95" s="69">
        <v>50000</v>
      </c>
      <c r="C95" s="70" t="s">
        <v>327</v>
      </c>
      <c r="D95" s="34" t="s">
        <v>16</v>
      </c>
    </row>
    <row r="96" spans="1:4" s="9" customFormat="1" ht="15" customHeight="1" x14ac:dyDescent="0.25">
      <c r="A96" s="68" t="s">
        <v>111</v>
      </c>
      <c r="B96" s="69">
        <v>100000</v>
      </c>
      <c r="C96" s="70" t="s">
        <v>328</v>
      </c>
      <c r="D96" s="34" t="s">
        <v>16</v>
      </c>
    </row>
    <row r="97" spans="1:4" s="9" customFormat="1" ht="15" customHeight="1" x14ac:dyDescent="0.25">
      <c r="A97" s="68" t="s">
        <v>112</v>
      </c>
      <c r="B97" s="69">
        <v>1000</v>
      </c>
      <c r="C97" s="70" t="s">
        <v>15</v>
      </c>
      <c r="D97" s="34" t="s">
        <v>16</v>
      </c>
    </row>
    <row r="98" spans="1:4" s="9" customFormat="1" ht="15" customHeight="1" x14ac:dyDescent="0.25">
      <c r="A98" s="68" t="s">
        <v>115</v>
      </c>
      <c r="B98" s="77">
        <v>500</v>
      </c>
      <c r="C98" s="70" t="s">
        <v>14</v>
      </c>
      <c r="D98" s="34" t="s">
        <v>16</v>
      </c>
    </row>
    <row r="99" spans="1:4" s="9" customFormat="1" ht="15" customHeight="1" x14ac:dyDescent="0.25">
      <c r="A99" s="68" t="s">
        <v>116</v>
      </c>
      <c r="B99" s="69">
        <v>2300</v>
      </c>
      <c r="C99" s="70" t="s">
        <v>14</v>
      </c>
      <c r="D99" s="34" t="s">
        <v>16</v>
      </c>
    </row>
    <row r="100" spans="1:4" s="9" customFormat="1" ht="15" customHeight="1" x14ac:dyDescent="0.25">
      <c r="A100" s="68" t="s">
        <v>116</v>
      </c>
      <c r="B100" s="69">
        <v>50000</v>
      </c>
      <c r="C100" s="70" t="s">
        <v>329</v>
      </c>
      <c r="D100" s="34" t="s">
        <v>16</v>
      </c>
    </row>
    <row r="101" spans="1:4" s="9" customFormat="1" ht="15" customHeight="1" x14ac:dyDescent="0.25">
      <c r="A101" s="68" t="s">
        <v>117</v>
      </c>
      <c r="B101" s="69">
        <v>2600</v>
      </c>
      <c r="C101" s="70" t="s">
        <v>14</v>
      </c>
      <c r="D101" s="34" t="s">
        <v>16</v>
      </c>
    </row>
    <row r="102" spans="1:4" s="9" customFormat="1" ht="15" customHeight="1" x14ac:dyDescent="0.25">
      <c r="A102" s="68" t="s">
        <v>117</v>
      </c>
      <c r="B102" s="69">
        <v>5000</v>
      </c>
      <c r="C102" s="70" t="s">
        <v>41</v>
      </c>
      <c r="D102" s="34" t="s">
        <v>16</v>
      </c>
    </row>
    <row r="103" spans="1:4" s="9" customFormat="1" ht="15" customHeight="1" x14ac:dyDescent="0.25">
      <c r="A103" s="68" t="s">
        <v>226</v>
      </c>
      <c r="B103" s="77">
        <v>500</v>
      </c>
      <c r="C103" s="70" t="s">
        <v>14</v>
      </c>
      <c r="D103" s="34" t="s">
        <v>16</v>
      </c>
    </row>
    <row r="104" spans="1:4" s="9" customFormat="1" ht="15" customHeight="1" x14ac:dyDescent="0.25">
      <c r="A104" s="68" t="s">
        <v>226</v>
      </c>
      <c r="B104" s="69">
        <v>1000</v>
      </c>
      <c r="C104" s="70" t="s">
        <v>313</v>
      </c>
      <c r="D104" s="34" t="s">
        <v>16</v>
      </c>
    </row>
    <row r="105" spans="1:4" s="9" customFormat="1" ht="15" customHeight="1" x14ac:dyDescent="0.25">
      <c r="A105" s="68" t="s">
        <v>119</v>
      </c>
      <c r="B105" s="69">
        <v>102000</v>
      </c>
      <c r="C105" s="70" t="s">
        <v>15</v>
      </c>
      <c r="D105" s="34" t="s">
        <v>16</v>
      </c>
    </row>
    <row r="106" spans="1:4" s="9" customFormat="1" ht="15" customHeight="1" x14ac:dyDescent="0.25">
      <c r="A106" s="68" t="s">
        <v>289</v>
      </c>
      <c r="B106" s="77">
        <v>500</v>
      </c>
      <c r="C106" s="70" t="s">
        <v>15</v>
      </c>
      <c r="D106" s="34" t="s">
        <v>16</v>
      </c>
    </row>
    <row r="107" spans="1:4" s="9" customFormat="1" ht="15" customHeight="1" x14ac:dyDescent="0.25">
      <c r="A107" s="68" t="s">
        <v>121</v>
      </c>
      <c r="B107" s="69">
        <v>1000</v>
      </c>
      <c r="C107" s="70" t="s">
        <v>14</v>
      </c>
      <c r="D107" s="34" t="s">
        <v>16</v>
      </c>
    </row>
    <row r="108" spans="1:4" s="9" customFormat="1" ht="15" customHeight="1" x14ac:dyDescent="0.25">
      <c r="A108" s="68" t="s">
        <v>121</v>
      </c>
      <c r="B108" s="69">
        <v>10000</v>
      </c>
      <c r="C108" s="70" t="s">
        <v>307</v>
      </c>
      <c r="D108" s="34" t="s">
        <v>16</v>
      </c>
    </row>
    <row r="109" spans="1:4" s="9" customFormat="1" ht="15" customHeight="1" x14ac:dyDescent="0.25">
      <c r="A109" s="68" t="s">
        <v>290</v>
      </c>
      <c r="B109" s="69">
        <v>200000</v>
      </c>
      <c r="C109" s="70" t="s">
        <v>14</v>
      </c>
      <c r="D109" s="34" t="s">
        <v>16</v>
      </c>
    </row>
    <row r="110" spans="1:4" s="9" customFormat="1" ht="15" customHeight="1" x14ac:dyDescent="0.25">
      <c r="A110" s="68" t="s">
        <v>291</v>
      </c>
      <c r="B110" s="69">
        <v>5000</v>
      </c>
      <c r="C110" s="70" t="s">
        <v>14</v>
      </c>
      <c r="D110" s="34" t="s">
        <v>16</v>
      </c>
    </row>
    <row r="111" spans="1:4" s="9" customFormat="1" ht="15" customHeight="1" x14ac:dyDescent="0.25">
      <c r="A111" s="68" t="s">
        <v>292</v>
      </c>
      <c r="B111" s="69">
        <v>100000</v>
      </c>
      <c r="C111" s="70" t="s">
        <v>306</v>
      </c>
      <c r="D111" s="34" t="s">
        <v>16</v>
      </c>
    </row>
    <row r="112" spans="1:4" s="9" customFormat="1" ht="15" customHeight="1" x14ac:dyDescent="0.25">
      <c r="A112" s="68" t="s">
        <v>293</v>
      </c>
      <c r="B112" s="69">
        <v>3500</v>
      </c>
      <c r="C112" s="70" t="s">
        <v>14</v>
      </c>
      <c r="D112" s="34" t="s">
        <v>16</v>
      </c>
    </row>
    <row r="113" spans="1:4" s="9" customFormat="1" ht="15" customHeight="1" x14ac:dyDescent="0.25">
      <c r="A113" s="68" t="s">
        <v>122</v>
      </c>
      <c r="B113" s="69">
        <v>400000</v>
      </c>
      <c r="C113" s="70" t="s">
        <v>14</v>
      </c>
      <c r="D113" s="34" t="s">
        <v>16</v>
      </c>
    </row>
    <row r="114" spans="1:4" s="9" customFormat="1" ht="15" customHeight="1" x14ac:dyDescent="0.25">
      <c r="A114" s="68" t="s">
        <v>294</v>
      </c>
      <c r="B114" s="69">
        <v>1000</v>
      </c>
      <c r="C114" s="70" t="s">
        <v>14</v>
      </c>
      <c r="D114" s="34" t="s">
        <v>16</v>
      </c>
    </row>
    <row r="115" spans="1:4" s="9" customFormat="1" ht="15" customHeight="1" x14ac:dyDescent="0.25">
      <c r="A115" s="68" t="s">
        <v>294</v>
      </c>
      <c r="B115" s="77">
        <v>1</v>
      </c>
      <c r="C115" s="70" t="s">
        <v>330</v>
      </c>
      <c r="D115" s="34" t="s">
        <v>16</v>
      </c>
    </row>
    <row r="116" spans="1:4" s="9" customFormat="1" ht="15" customHeight="1" x14ac:dyDescent="0.25">
      <c r="A116" s="68" t="s">
        <v>295</v>
      </c>
      <c r="B116" s="77">
        <v>9.9600000000000009</v>
      </c>
      <c r="C116" s="70" t="s">
        <v>331</v>
      </c>
      <c r="D116" s="34" t="s">
        <v>16</v>
      </c>
    </row>
    <row r="117" spans="1:4" s="9" customFormat="1" ht="15" customHeight="1" x14ac:dyDescent="0.25">
      <c r="A117" s="68" t="s">
        <v>295</v>
      </c>
      <c r="B117" s="77">
        <v>10.96</v>
      </c>
      <c r="C117" s="70" t="s">
        <v>331</v>
      </c>
      <c r="D117" s="34" t="s">
        <v>16</v>
      </c>
    </row>
    <row r="118" spans="1:4" s="9" customFormat="1" ht="15" customHeight="1" x14ac:dyDescent="0.25">
      <c r="A118" s="68" t="s">
        <v>295</v>
      </c>
      <c r="B118" s="77">
        <v>11.09</v>
      </c>
      <c r="C118" s="70" t="s">
        <v>331</v>
      </c>
      <c r="D118" s="34" t="s">
        <v>16</v>
      </c>
    </row>
    <row r="119" spans="1:4" s="9" customFormat="1" ht="15" customHeight="1" x14ac:dyDescent="0.25">
      <c r="A119" s="68" t="s">
        <v>295</v>
      </c>
      <c r="B119" s="77">
        <v>11.95</v>
      </c>
      <c r="C119" s="70" t="s">
        <v>331</v>
      </c>
      <c r="D119" s="34" t="s">
        <v>16</v>
      </c>
    </row>
    <row r="120" spans="1:4" s="9" customFormat="1" ht="15" customHeight="1" x14ac:dyDescent="0.25">
      <c r="A120" s="68" t="s">
        <v>295</v>
      </c>
      <c r="B120" s="77">
        <v>19.920000000000002</v>
      </c>
      <c r="C120" s="70" t="s">
        <v>331</v>
      </c>
      <c r="D120" s="34" t="s">
        <v>16</v>
      </c>
    </row>
    <row r="121" spans="1:4" s="9" customFormat="1" ht="15" customHeight="1" x14ac:dyDescent="0.25">
      <c r="A121" s="68" t="s">
        <v>295</v>
      </c>
      <c r="B121" s="77">
        <v>498</v>
      </c>
      <c r="C121" s="70" t="s">
        <v>331</v>
      </c>
      <c r="D121" s="34" t="s">
        <v>16</v>
      </c>
    </row>
    <row r="122" spans="1:4" s="9" customFormat="1" ht="15" customHeight="1" x14ac:dyDescent="0.25">
      <c r="A122" s="68" t="s">
        <v>123</v>
      </c>
      <c r="B122" s="69">
        <v>3100</v>
      </c>
      <c r="C122" s="70" t="s">
        <v>15</v>
      </c>
      <c r="D122" s="34" t="s">
        <v>16</v>
      </c>
    </row>
    <row r="123" spans="1:4" s="9" customFormat="1" ht="15" customHeight="1" x14ac:dyDescent="0.25">
      <c r="A123" s="68" t="s">
        <v>123</v>
      </c>
      <c r="B123" s="69">
        <v>5000</v>
      </c>
      <c r="C123" s="70" t="s">
        <v>41</v>
      </c>
      <c r="D123" s="34" t="s">
        <v>16</v>
      </c>
    </row>
    <row r="124" spans="1:4" s="9" customFormat="1" ht="15" customHeight="1" x14ac:dyDescent="0.25">
      <c r="A124" s="68" t="s">
        <v>123</v>
      </c>
      <c r="B124" s="69">
        <v>56400</v>
      </c>
      <c r="C124" s="70" t="s">
        <v>15</v>
      </c>
      <c r="D124" s="34" t="s">
        <v>16</v>
      </c>
    </row>
    <row r="125" spans="1:4" s="9" customFormat="1" ht="15" customHeight="1" x14ac:dyDescent="0.25">
      <c r="A125" s="68" t="s">
        <v>228</v>
      </c>
      <c r="B125" s="69">
        <v>6500</v>
      </c>
      <c r="C125" s="70" t="s">
        <v>313</v>
      </c>
      <c r="D125" s="34" t="s">
        <v>16</v>
      </c>
    </row>
    <row r="126" spans="1:4" s="9" customFormat="1" ht="15" customHeight="1" x14ac:dyDescent="0.25">
      <c r="A126" s="68" t="s">
        <v>124</v>
      </c>
      <c r="B126" s="77">
        <v>500</v>
      </c>
      <c r="C126" s="70" t="s">
        <v>14</v>
      </c>
      <c r="D126" s="34" t="s">
        <v>16</v>
      </c>
    </row>
    <row r="127" spans="1:4" s="9" customFormat="1" ht="15" customHeight="1" x14ac:dyDescent="0.25">
      <c r="A127" s="68" t="s">
        <v>296</v>
      </c>
      <c r="B127" s="69">
        <v>301100</v>
      </c>
      <c r="C127" s="70" t="s">
        <v>14</v>
      </c>
      <c r="D127" s="34" t="s">
        <v>16</v>
      </c>
    </row>
    <row r="128" spans="1:4" s="9" customFormat="1" ht="15" customHeight="1" x14ac:dyDescent="0.25">
      <c r="A128" s="68" t="s">
        <v>125</v>
      </c>
      <c r="B128" s="69">
        <v>1350</v>
      </c>
      <c r="C128" s="70" t="s">
        <v>14</v>
      </c>
      <c r="D128" s="34" t="s">
        <v>16</v>
      </c>
    </row>
    <row r="129" spans="1:4" s="9" customFormat="1" ht="15" customHeight="1" x14ac:dyDescent="0.25">
      <c r="A129" s="68" t="s">
        <v>297</v>
      </c>
      <c r="B129" s="69">
        <v>151000</v>
      </c>
      <c r="C129" s="70" t="s">
        <v>14</v>
      </c>
      <c r="D129" s="34" t="s">
        <v>16</v>
      </c>
    </row>
    <row r="130" spans="1:4" s="9" customFormat="1" ht="15" customHeight="1" x14ac:dyDescent="0.25">
      <c r="A130" s="68" t="s">
        <v>298</v>
      </c>
      <c r="B130" s="69">
        <v>100000</v>
      </c>
      <c r="C130" s="70" t="s">
        <v>14</v>
      </c>
      <c r="D130" s="34" t="s">
        <v>16</v>
      </c>
    </row>
    <row r="131" spans="1:4" s="9" customFormat="1" ht="15" customHeight="1" x14ac:dyDescent="0.25">
      <c r="A131" s="68" t="s">
        <v>126</v>
      </c>
      <c r="B131" s="69">
        <v>10000</v>
      </c>
      <c r="C131" s="70" t="s">
        <v>307</v>
      </c>
      <c r="D131" s="34" t="s">
        <v>16</v>
      </c>
    </row>
    <row r="132" spans="1:4" s="9" customFormat="1" ht="15" customHeight="1" x14ac:dyDescent="0.25">
      <c r="A132" s="68" t="s">
        <v>126</v>
      </c>
      <c r="B132" s="69">
        <v>49800</v>
      </c>
      <c r="C132" s="70" t="s">
        <v>330</v>
      </c>
      <c r="D132" s="34" t="s">
        <v>16</v>
      </c>
    </row>
    <row r="133" spans="1:4" s="9" customFormat="1" ht="15" customHeight="1" x14ac:dyDescent="0.25">
      <c r="A133" s="68" t="s">
        <v>250</v>
      </c>
      <c r="B133" s="77">
        <v>199.2</v>
      </c>
      <c r="C133" s="70" t="s">
        <v>331</v>
      </c>
      <c r="D133" s="34" t="s">
        <v>16</v>
      </c>
    </row>
    <row r="134" spans="1:4" s="9" customFormat="1" ht="15" customHeight="1" x14ac:dyDescent="0.25">
      <c r="A134" s="68" t="s">
        <v>251</v>
      </c>
      <c r="B134" s="69">
        <v>3500</v>
      </c>
      <c r="C134" s="70" t="s">
        <v>14</v>
      </c>
      <c r="D134" s="34" t="s">
        <v>16</v>
      </c>
    </row>
    <row r="135" spans="1:4" s="9" customFormat="1" ht="15" customHeight="1" x14ac:dyDescent="0.25">
      <c r="A135" s="68" t="s">
        <v>252</v>
      </c>
      <c r="B135" s="77">
        <v>300</v>
      </c>
      <c r="C135" s="70" t="s">
        <v>332</v>
      </c>
      <c r="D135" s="34" t="s">
        <v>16</v>
      </c>
    </row>
    <row r="136" spans="1:4" s="9" customFormat="1" ht="15" customHeight="1" x14ac:dyDescent="0.25">
      <c r="A136" s="68" t="s">
        <v>253</v>
      </c>
      <c r="B136" s="77">
        <v>500</v>
      </c>
      <c r="C136" s="70" t="s">
        <v>14</v>
      </c>
      <c r="D136" s="34" t="s">
        <v>16</v>
      </c>
    </row>
    <row r="137" spans="1:4" s="9" customFormat="1" ht="15" customHeight="1" x14ac:dyDescent="0.25">
      <c r="A137" s="68" t="s">
        <v>299</v>
      </c>
      <c r="B137" s="69">
        <v>1000</v>
      </c>
      <c r="C137" s="70" t="s">
        <v>14</v>
      </c>
      <c r="D137" s="34" t="s">
        <v>16</v>
      </c>
    </row>
    <row r="138" spans="1:4" s="9" customFormat="1" ht="15" customHeight="1" x14ac:dyDescent="0.25">
      <c r="A138" s="68" t="s">
        <v>230</v>
      </c>
      <c r="B138" s="69">
        <v>1000</v>
      </c>
      <c r="C138" s="70" t="s">
        <v>14</v>
      </c>
      <c r="D138" s="34" t="s">
        <v>16</v>
      </c>
    </row>
    <row r="139" spans="1:4" s="9" customFormat="1" ht="15" customHeight="1" x14ac:dyDescent="0.25">
      <c r="A139" s="68" t="s">
        <v>231</v>
      </c>
      <c r="B139" s="69">
        <v>30100</v>
      </c>
      <c r="C139" s="70" t="s">
        <v>14</v>
      </c>
      <c r="D139" s="34" t="s">
        <v>16</v>
      </c>
    </row>
    <row r="140" spans="1:4" s="9" customFormat="1" ht="15" customHeight="1" x14ac:dyDescent="0.25">
      <c r="A140" s="68" t="s">
        <v>300</v>
      </c>
      <c r="B140" s="77">
        <v>800</v>
      </c>
      <c r="C140" s="70" t="s">
        <v>14</v>
      </c>
      <c r="D140" s="34" t="s">
        <v>16</v>
      </c>
    </row>
    <row r="141" spans="1:4" s="9" customFormat="1" ht="15" customHeight="1" x14ac:dyDescent="0.25">
      <c r="A141" s="68" t="s">
        <v>301</v>
      </c>
      <c r="B141" s="69">
        <v>6000</v>
      </c>
      <c r="C141" s="70" t="s">
        <v>15</v>
      </c>
      <c r="D141" s="34" t="s">
        <v>16</v>
      </c>
    </row>
    <row r="142" spans="1:4" s="9" customFormat="1" ht="15" customHeight="1" x14ac:dyDescent="0.25">
      <c r="A142" s="68" t="s">
        <v>255</v>
      </c>
      <c r="B142" s="69">
        <v>5000</v>
      </c>
      <c r="C142" s="70" t="s">
        <v>41</v>
      </c>
      <c r="D142" s="34" t="s">
        <v>16</v>
      </c>
    </row>
    <row r="143" spans="1:4" s="9" customFormat="1" ht="15" customHeight="1" x14ac:dyDescent="0.25">
      <c r="A143" s="68" t="s">
        <v>232</v>
      </c>
      <c r="B143" s="77">
        <v>500</v>
      </c>
      <c r="C143" s="70" t="s">
        <v>15</v>
      </c>
      <c r="D143" s="34" t="s">
        <v>16</v>
      </c>
    </row>
    <row r="144" spans="1:4" s="9" customFormat="1" ht="15" customHeight="1" x14ac:dyDescent="0.25">
      <c r="A144" s="68" t="s">
        <v>232</v>
      </c>
      <c r="B144" s="69">
        <v>2000</v>
      </c>
      <c r="C144" s="70" t="s">
        <v>313</v>
      </c>
      <c r="D144" s="34" t="s">
        <v>16</v>
      </c>
    </row>
    <row r="145" spans="1:4" s="9" customFormat="1" ht="15" customHeight="1" x14ac:dyDescent="0.25">
      <c r="A145" s="68" t="s">
        <v>302</v>
      </c>
      <c r="B145" s="69">
        <v>1500</v>
      </c>
      <c r="C145" s="70" t="s">
        <v>14</v>
      </c>
      <c r="D145" s="34" t="s">
        <v>16</v>
      </c>
    </row>
    <row r="146" spans="1:4" s="9" customFormat="1" ht="15" customHeight="1" x14ac:dyDescent="0.25">
      <c r="A146" s="68" t="s">
        <v>303</v>
      </c>
      <c r="B146" s="69">
        <v>1000</v>
      </c>
      <c r="C146" s="70" t="s">
        <v>15</v>
      </c>
      <c r="D146" s="34" t="s">
        <v>16</v>
      </c>
    </row>
    <row r="147" spans="1:4" s="9" customFormat="1" ht="15" customHeight="1" x14ac:dyDescent="0.25">
      <c r="A147" s="64">
        <v>44797</v>
      </c>
      <c r="B147" s="33">
        <v>25000</v>
      </c>
      <c r="C147" s="36" t="s">
        <v>427</v>
      </c>
      <c r="D147" s="34" t="s">
        <v>16</v>
      </c>
    </row>
    <row r="148" spans="1:4" s="9" customFormat="1" ht="15" customHeight="1" x14ac:dyDescent="0.25">
      <c r="A148" s="64">
        <v>44801</v>
      </c>
      <c r="B148" s="33">
        <v>10000</v>
      </c>
      <c r="C148" s="70" t="s">
        <v>307</v>
      </c>
      <c r="D148" s="34" t="s">
        <v>16</v>
      </c>
    </row>
    <row r="149" spans="1:4" s="9" customFormat="1" ht="15" customHeight="1" x14ac:dyDescent="0.25">
      <c r="A149" s="64">
        <v>44802</v>
      </c>
      <c r="B149" s="35">
        <v>6500</v>
      </c>
      <c r="C149" s="70" t="s">
        <v>15</v>
      </c>
      <c r="D149" s="34" t="s">
        <v>16</v>
      </c>
    </row>
    <row r="150" spans="1:4" s="9" customFormat="1" ht="15" customHeight="1" x14ac:dyDescent="0.25">
      <c r="A150" s="64">
        <v>44804</v>
      </c>
      <c r="B150" s="35">
        <v>99.6</v>
      </c>
      <c r="C150" s="70" t="s">
        <v>331</v>
      </c>
      <c r="D150" s="34" t="s">
        <v>16</v>
      </c>
    </row>
    <row r="151" spans="1:4" s="9" customFormat="1" ht="15" customHeight="1" x14ac:dyDescent="0.25">
      <c r="A151" s="64">
        <v>44805</v>
      </c>
      <c r="B151" s="33">
        <v>22000</v>
      </c>
      <c r="C151" s="70" t="s">
        <v>15</v>
      </c>
      <c r="D151" s="34" t="s">
        <v>16</v>
      </c>
    </row>
    <row r="152" spans="1:4" s="9" customFormat="1" ht="15" customHeight="1" x14ac:dyDescent="0.25">
      <c r="A152" s="64">
        <v>44806</v>
      </c>
      <c r="B152" s="33">
        <v>29630</v>
      </c>
      <c r="C152" s="70" t="s">
        <v>15</v>
      </c>
      <c r="D152" s="34" t="s">
        <v>16</v>
      </c>
    </row>
    <row r="153" spans="1:4" s="9" customFormat="1" ht="15" customHeight="1" x14ac:dyDescent="0.25">
      <c r="A153" s="64">
        <v>44809</v>
      </c>
      <c r="B153" s="33">
        <f>10400+18400</f>
        <v>28800</v>
      </c>
      <c r="C153" s="70" t="s">
        <v>15</v>
      </c>
      <c r="D153" s="34" t="s">
        <v>16</v>
      </c>
    </row>
    <row r="154" spans="1:4" s="9" customFormat="1" ht="15" customHeight="1" x14ac:dyDescent="0.25">
      <c r="A154" s="64">
        <v>44809</v>
      </c>
      <c r="B154" s="33">
        <v>7968</v>
      </c>
      <c r="C154" s="70" t="s">
        <v>331</v>
      </c>
      <c r="D154" s="34" t="s">
        <v>16</v>
      </c>
    </row>
    <row r="155" spans="1:4" s="9" customFormat="1" ht="15" customHeight="1" x14ac:dyDescent="0.25">
      <c r="A155" s="65">
        <v>44810</v>
      </c>
      <c r="B155" s="37">
        <v>300000</v>
      </c>
      <c r="C155" s="70" t="s">
        <v>428</v>
      </c>
      <c r="D155" s="34" t="s">
        <v>16</v>
      </c>
    </row>
    <row r="156" spans="1:4" s="9" customFormat="1" ht="15" customHeight="1" x14ac:dyDescent="0.25">
      <c r="A156" s="65">
        <v>44811</v>
      </c>
      <c r="B156" s="37">
        <v>11000</v>
      </c>
      <c r="C156" s="70" t="s">
        <v>15</v>
      </c>
      <c r="D156" s="34" t="s">
        <v>16</v>
      </c>
    </row>
    <row r="157" spans="1:4" s="9" customFormat="1" ht="15" customHeight="1" x14ac:dyDescent="0.25">
      <c r="A157" s="65">
        <v>44816</v>
      </c>
      <c r="B157" s="37">
        <v>1000</v>
      </c>
      <c r="C157" s="70" t="s">
        <v>15</v>
      </c>
      <c r="D157" s="34" t="s">
        <v>16</v>
      </c>
    </row>
    <row r="158" spans="1:4" s="9" customFormat="1" ht="15" customHeight="1" x14ac:dyDescent="0.25">
      <c r="A158" s="65">
        <v>44817</v>
      </c>
      <c r="B158" s="37">
        <v>5000</v>
      </c>
      <c r="C158" s="70" t="s">
        <v>15</v>
      </c>
      <c r="D158" s="34" t="s">
        <v>16</v>
      </c>
    </row>
    <row r="159" spans="1:4" s="9" customFormat="1" ht="15" customHeight="1" x14ac:dyDescent="0.25">
      <c r="A159" s="65">
        <v>44819</v>
      </c>
      <c r="B159" s="37">
        <v>100</v>
      </c>
      <c r="C159" s="70" t="s">
        <v>15</v>
      </c>
      <c r="D159" s="34" t="s">
        <v>16</v>
      </c>
    </row>
    <row r="160" spans="1:4" s="9" customFormat="1" ht="15" customHeight="1" x14ac:dyDescent="0.25">
      <c r="A160" s="65">
        <v>44820</v>
      </c>
      <c r="B160" s="37">
        <v>100</v>
      </c>
      <c r="C160" s="70" t="s">
        <v>15</v>
      </c>
      <c r="D160" s="34" t="s">
        <v>16</v>
      </c>
    </row>
    <row r="161" spans="1:4" s="9" customFormat="1" ht="15" customHeight="1" x14ac:dyDescent="0.25">
      <c r="A161" s="65">
        <v>44820</v>
      </c>
      <c r="B161" s="37">
        <v>5000</v>
      </c>
      <c r="C161" s="70" t="s">
        <v>41</v>
      </c>
      <c r="D161" s="34" t="s">
        <v>16</v>
      </c>
    </row>
    <row r="162" spans="1:4" s="9" customFormat="1" ht="15" customHeight="1" x14ac:dyDescent="0.25">
      <c r="A162" s="65">
        <v>44824</v>
      </c>
      <c r="B162" s="37">
        <v>500</v>
      </c>
      <c r="C162" s="70" t="s">
        <v>15</v>
      </c>
      <c r="D162" s="34" t="s">
        <v>16</v>
      </c>
    </row>
    <row r="163" spans="1:4" s="9" customFormat="1" ht="15" customHeight="1" x14ac:dyDescent="0.25">
      <c r="A163" s="65">
        <v>44824</v>
      </c>
      <c r="B163" s="37">
        <v>2000</v>
      </c>
      <c r="C163" s="70" t="s">
        <v>313</v>
      </c>
      <c r="D163" s="34" t="s">
        <v>16</v>
      </c>
    </row>
    <row r="164" spans="1:4" s="9" customFormat="1" ht="15" customHeight="1" x14ac:dyDescent="0.25">
      <c r="A164" s="65">
        <v>44826</v>
      </c>
      <c r="B164" s="37">
        <v>100000</v>
      </c>
      <c r="C164" s="70" t="s">
        <v>328</v>
      </c>
      <c r="D164" s="34" t="s">
        <v>16</v>
      </c>
    </row>
    <row r="165" spans="1:4" s="9" customFormat="1" ht="15" customHeight="1" x14ac:dyDescent="0.25">
      <c r="A165" s="65">
        <v>44827</v>
      </c>
      <c r="B165" s="37">
        <v>996</v>
      </c>
      <c r="C165" s="70" t="s">
        <v>331</v>
      </c>
      <c r="D165" s="34" t="s">
        <v>16</v>
      </c>
    </row>
    <row r="166" spans="1:4" s="9" customFormat="1" ht="15" customHeight="1" x14ac:dyDescent="0.25">
      <c r="A166" s="65">
        <v>44827</v>
      </c>
      <c r="B166" s="37">
        <v>17000</v>
      </c>
      <c r="C166" s="70" t="s">
        <v>15</v>
      </c>
      <c r="D166" s="34" t="s">
        <v>16</v>
      </c>
    </row>
    <row r="167" spans="1:4" s="9" customFormat="1" ht="15" customHeight="1" x14ac:dyDescent="0.25">
      <c r="A167" s="65">
        <v>44830</v>
      </c>
      <c r="B167" s="37">
        <v>2000</v>
      </c>
      <c r="C167" s="70" t="s">
        <v>15</v>
      </c>
      <c r="D167" s="34" t="s">
        <v>16</v>
      </c>
    </row>
    <row r="168" spans="1:4" s="9" customFormat="1" ht="15" customHeight="1" x14ac:dyDescent="0.25">
      <c r="A168" s="65">
        <v>44832</v>
      </c>
      <c r="B168" s="37">
        <v>1300</v>
      </c>
      <c r="C168" s="70" t="s">
        <v>15</v>
      </c>
      <c r="D168" s="34" t="s">
        <v>16</v>
      </c>
    </row>
    <row r="169" spans="1:4" s="9" customFormat="1" ht="15" customHeight="1" x14ac:dyDescent="0.25">
      <c r="A169" s="65">
        <v>44833</v>
      </c>
      <c r="B169" s="37">
        <v>70000</v>
      </c>
      <c r="C169" s="70" t="s">
        <v>15</v>
      </c>
      <c r="D169" s="34" t="s">
        <v>16</v>
      </c>
    </row>
    <row r="170" spans="1:4" s="9" customFormat="1" ht="15" customHeight="1" x14ac:dyDescent="0.25">
      <c r="A170" s="65">
        <v>44834</v>
      </c>
      <c r="B170" s="37">
        <v>10000</v>
      </c>
      <c r="C170" s="70" t="s">
        <v>307</v>
      </c>
      <c r="D170" s="34" t="s">
        <v>16</v>
      </c>
    </row>
    <row r="171" spans="1:4" s="9" customFormat="1" ht="15" customHeight="1" x14ac:dyDescent="0.25">
      <c r="A171" s="65">
        <v>44836</v>
      </c>
      <c r="B171" s="37">
        <v>2361.52</v>
      </c>
      <c r="C171" s="70" t="s">
        <v>331</v>
      </c>
      <c r="D171" s="34" t="s">
        <v>16</v>
      </c>
    </row>
    <row r="172" spans="1:4" s="9" customFormat="1" ht="15" customHeight="1" x14ac:dyDescent="0.25">
      <c r="A172" s="65">
        <v>44838</v>
      </c>
      <c r="B172" s="37">
        <v>30000</v>
      </c>
      <c r="C172" s="70" t="s">
        <v>15</v>
      </c>
      <c r="D172" s="34" t="s">
        <v>16</v>
      </c>
    </row>
    <row r="173" spans="1:4" s="9" customFormat="1" ht="15" customHeight="1" x14ac:dyDescent="0.25">
      <c r="A173" s="65">
        <v>44840</v>
      </c>
      <c r="B173" s="37">
        <v>5000</v>
      </c>
      <c r="C173" s="70" t="s">
        <v>15</v>
      </c>
      <c r="D173" s="34" t="s">
        <v>16</v>
      </c>
    </row>
    <row r="174" spans="1:4" s="9" customFormat="1" ht="15" customHeight="1" x14ac:dyDescent="0.25">
      <c r="A174" s="65">
        <v>44841</v>
      </c>
      <c r="B174" s="37">
        <v>500</v>
      </c>
      <c r="C174" s="70" t="s">
        <v>15</v>
      </c>
      <c r="D174" s="34" t="s">
        <v>16</v>
      </c>
    </row>
    <row r="175" spans="1:4" s="9" customFormat="1" ht="15" customHeight="1" x14ac:dyDescent="0.25">
      <c r="A175" s="64">
        <v>44844</v>
      </c>
      <c r="B175" s="33">
        <v>51000</v>
      </c>
      <c r="C175" s="70" t="s">
        <v>15</v>
      </c>
      <c r="D175" s="34" t="s">
        <v>16</v>
      </c>
    </row>
    <row r="176" spans="1:4" s="9" customFormat="1" ht="15" customHeight="1" x14ac:dyDescent="0.25">
      <c r="A176" s="64">
        <v>44846</v>
      </c>
      <c r="B176" s="33">
        <v>1000</v>
      </c>
      <c r="C176" s="70" t="s">
        <v>15</v>
      </c>
      <c r="D176" s="34" t="s">
        <v>16</v>
      </c>
    </row>
    <row r="177" spans="1:4" s="9" customFormat="1" ht="15" customHeight="1" x14ac:dyDescent="0.25">
      <c r="A177" s="65">
        <v>44847</v>
      </c>
      <c r="B177" s="37">
        <v>1200</v>
      </c>
      <c r="C177" s="70" t="s">
        <v>15</v>
      </c>
      <c r="D177" s="34" t="s">
        <v>16</v>
      </c>
    </row>
    <row r="178" spans="1:4" s="9" customFormat="1" ht="15" customHeight="1" x14ac:dyDescent="0.25">
      <c r="A178" s="65">
        <v>44850</v>
      </c>
      <c r="B178" s="37">
        <v>5000</v>
      </c>
      <c r="C178" s="70" t="s">
        <v>41</v>
      </c>
      <c r="D178" s="34" t="s">
        <v>16</v>
      </c>
    </row>
    <row r="179" spans="1:4" s="9" customFormat="1" ht="15" customHeight="1" x14ac:dyDescent="0.25">
      <c r="A179" s="64">
        <v>44851</v>
      </c>
      <c r="B179" s="33">
        <v>3100</v>
      </c>
      <c r="C179" s="70" t="s">
        <v>15</v>
      </c>
      <c r="D179" s="34" t="s">
        <v>16</v>
      </c>
    </row>
    <row r="180" spans="1:4" s="9" customFormat="1" ht="15" customHeight="1" x14ac:dyDescent="0.25">
      <c r="A180" s="64">
        <v>44854</v>
      </c>
      <c r="B180" s="33">
        <v>510</v>
      </c>
      <c r="C180" s="70" t="s">
        <v>15</v>
      </c>
      <c r="D180" s="34" t="s">
        <v>16</v>
      </c>
    </row>
    <row r="181" spans="1:4" s="9" customFormat="1" ht="15" customHeight="1" x14ac:dyDescent="0.25">
      <c r="A181" s="65">
        <v>44854</v>
      </c>
      <c r="B181" s="37">
        <v>2000</v>
      </c>
      <c r="C181" s="70" t="s">
        <v>313</v>
      </c>
      <c r="D181" s="34" t="s">
        <v>16</v>
      </c>
    </row>
    <row r="182" spans="1:4" s="9" customFormat="1" ht="15" customHeight="1" x14ac:dyDescent="0.25">
      <c r="A182" s="65">
        <v>44858</v>
      </c>
      <c r="B182" s="37">
        <v>1500</v>
      </c>
      <c r="C182" s="70" t="s">
        <v>15</v>
      </c>
      <c r="D182" s="34" t="s">
        <v>16</v>
      </c>
    </row>
    <row r="183" spans="1:4" s="9" customFormat="1" ht="15" customHeight="1" x14ac:dyDescent="0.25">
      <c r="A183" s="65">
        <v>44860</v>
      </c>
      <c r="B183" s="37">
        <v>10000</v>
      </c>
      <c r="C183" s="70" t="s">
        <v>307</v>
      </c>
      <c r="D183" s="34" t="s">
        <v>16</v>
      </c>
    </row>
    <row r="184" spans="1:4" s="9" customFormat="1" ht="15.75" customHeight="1" x14ac:dyDescent="0.25">
      <c r="A184" s="65">
        <v>44862</v>
      </c>
      <c r="B184" s="37">
        <v>8500</v>
      </c>
      <c r="C184" s="70" t="s">
        <v>15</v>
      </c>
      <c r="D184" s="34" t="s">
        <v>16</v>
      </c>
    </row>
    <row r="185" spans="1:4" s="9" customFormat="1" ht="15" customHeight="1" x14ac:dyDescent="0.25">
      <c r="A185" s="64">
        <v>44869</v>
      </c>
      <c r="B185" s="33">
        <v>1992</v>
      </c>
      <c r="C185" s="70" t="s">
        <v>331</v>
      </c>
      <c r="D185" s="34" t="s">
        <v>16</v>
      </c>
    </row>
    <row r="186" spans="1:4" s="9" customFormat="1" ht="15" customHeight="1" x14ac:dyDescent="0.25">
      <c r="A186" s="64">
        <v>44872</v>
      </c>
      <c r="B186" s="37">
        <v>3500</v>
      </c>
      <c r="C186" s="70" t="s">
        <v>15</v>
      </c>
      <c r="D186" s="34" t="s">
        <v>16</v>
      </c>
    </row>
    <row r="187" spans="1:4" s="9" customFormat="1" ht="15" customHeight="1" x14ac:dyDescent="0.25">
      <c r="A187" s="65">
        <v>44874</v>
      </c>
      <c r="B187" s="37">
        <v>348.6</v>
      </c>
      <c r="C187" s="70" t="s">
        <v>331</v>
      </c>
      <c r="D187" s="34" t="s">
        <v>16</v>
      </c>
    </row>
    <row r="188" spans="1:4" s="9" customFormat="1" ht="15" customHeight="1" x14ac:dyDescent="0.25">
      <c r="A188" s="65">
        <v>44876</v>
      </c>
      <c r="B188" s="37">
        <v>286</v>
      </c>
      <c r="C188" s="70" t="s">
        <v>15</v>
      </c>
      <c r="D188" s="34" t="s">
        <v>16</v>
      </c>
    </row>
    <row r="189" spans="1:4" s="9" customFormat="1" ht="15" customHeight="1" x14ac:dyDescent="0.25">
      <c r="A189" s="65">
        <v>44879</v>
      </c>
      <c r="B189" s="37">
        <v>11200</v>
      </c>
      <c r="C189" s="70" t="s">
        <v>15</v>
      </c>
      <c r="D189" s="34" t="s">
        <v>16</v>
      </c>
    </row>
    <row r="190" spans="1:4" s="9" customFormat="1" ht="15" customHeight="1" x14ac:dyDescent="0.25">
      <c r="A190" s="65">
        <v>44879</v>
      </c>
      <c r="B190" s="37">
        <v>23000</v>
      </c>
      <c r="C190" s="70" t="s">
        <v>307</v>
      </c>
      <c r="D190" s="34" t="s">
        <v>16</v>
      </c>
    </row>
    <row r="191" spans="1:4" s="9" customFormat="1" ht="15" customHeight="1" x14ac:dyDescent="0.25">
      <c r="A191" s="65">
        <v>44881</v>
      </c>
      <c r="B191" s="37">
        <v>5000</v>
      </c>
      <c r="C191" s="70" t="s">
        <v>307</v>
      </c>
      <c r="D191" s="34" t="s">
        <v>16</v>
      </c>
    </row>
    <row r="192" spans="1:4" s="9" customFormat="1" ht="15" customHeight="1" x14ac:dyDescent="0.25">
      <c r="A192" s="65">
        <v>44881</v>
      </c>
      <c r="B192" s="37">
        <v>5100</v>
      </c>
      <c r="C192" s="70" t="s">
        <v>15</v>
      </c>
      <c r="D192" s="34" t="s">
        <v>16</v>
      </c>
    </row>
    <row r="193" spans="1:4" s="9" customFormat="1" ht="15" customHeight="1" x14ac:dyDescent="0.25">
      <c r="A193" s="65">
        <v>44884</v>
      </c>
      <c r="B193" s="37">
        <v>9960</v>
      </c>
      <c r="C193" s="70" t="s">
        <v>331</v>
      </c>
      <c r="D193" s="34" t="s">
        <v>16</v>
      </c>
    </row>
    <row r="194" spans="1:4" s="9" customFormat="1" ht="15" customHeight="1" x14ac:dyDescent="0.25">
      <c r="A194" s="65">
        <v>44886</v>
      </c>
      <c r="B194" s="37">
        <v>500</v>
      </c>
      <c r="C194" s="70" t="s">
        <v>15</v>
      </c>
      <c r="D194" s="34" t="s">
        <v>16</v>
      </c>
    </row>
    <row r="195" spans="1:4" s="9" customFormat="1" ht="15" customHeight="1" x14ac:dyDescent="0.25">
      <c r="A195" s="65">
        <v>44886</v>
      </c>
      <c r="B195" s="37">
        <v>3500</v>
      </c>
      <c r="C195" s="70" t="s">
        <v>313</v>
      </c>
      <c r="D195" s="34" t="s">
        <v>16</v>
      </c>
    </row>
    <row r="196" spans="1:4" s="9" customFormat="1" ht="15" customHeight="1" x14ac:dyDescent="0.25">
      <c r="A196" s="65">
        <v>44887</v>
      </c>
      <c r="B196" s="37">
        <v>1000</v>
      </c>
      <c r="C196" s="70" t="s">
        <v>15</v>
      </c>
      <c r="D196" s="34" t="s">
        <v>16</v>
      </c>
    </row>
    <row r="197" spans="1:4" s="9" customFormat="1" ht="15" customHeight="1" x14ac:dyDescent="0.25">
      <c r="A197" s="65">
        <v>44887</v>
      </c>
      <c r="B197" s="37">
        <v>1170.3</v>
      </c>
      <c r="C197" s="70" t="s">
        <v>331</v>
      </c>
      <c r="D197" s="34" t="s">
        <v>16</v>
      </c>
    </row>
    <row r="198" spans="1:4" s="9" customFormat="1" ht="15" customHeight="1" x14ac:dyDescent="0.25">
      <c r="A198" s="65">
        <v>44888</v>
      </c>
      <c r="B198" s="37">
        <v>1500</v>
      </c>
      <c r="C198" s="70" t="s">
        <v>15</v>
      </c>
      <c r="D198" s="34" t="s">
        <v>16</v>
      </c>
    </row>
    <row r="199" spans="1:4" s="9" customFormat="1" ht="15" customHeight="1" x14ac:dyDescent="0.25">
      <c r="A199" s="65">
        <v>44889</v>
      </c>
      <c r="B199" s="37">
        <v>18000</v>
      </c>
      <c r="C199" s="36" t="s">
        <v>429</v>
      </c>
      <c r="D199" s="34" t="s">
        <v>16</v>
      </c>
    </row>
    <row r="200" spans="1:4" s="9" customFormat="1" ht="15" customHeight="1" x14ac:dyDescent="0.25">
      <c r="A200" s="65">
        <v>44890</v>
      </c>
      <c r="B200" s="37">
        <v>498</v>
      </c>
      <c r="C200" s="70" t="s">
        <v>331</v>
      </c>
      <c r="D200" s="34" t="s">
        <v>16</v>
      </c>
    </row>
    <row r="201" spans="1:4" s="9" customFormat="1" ht="15" customHeight="1" x14ac:dyDescent="0.25">
      <c r="A201" s="65">
        <v>44893</v>
      </c>
      <c r="B201" s="37">
        <v>99.6</v>
      </c>
      <c r="C201" s="70" t="s">
        <v>331</v>
      </c>
      <c r="D201" s="34" t="s">
        <v>16</v>
      </c>
    </row>
    <row r="202" spans="1:4" s="9" customFormat="1" ht="15" customHeight="1" x14ac:dyDescent="0.25">
      <c r="A202" s="65">
        <v>44894</v>
      </c>
      <c r="B202" s="37">
        <v>10000</v>
      </c>
      <c r="C202" s="70" t="s">
        <v>307</v>
      </c>
      <c r="D202" s="34" t="s">
        <v>16</v>
      </c>
    </row>
    <row r="203" spans="1:4" s="9" customFormat="1" ht="15" customHeight="1" x14ac:dyDescent="0.25">
      <c r="A203" s="65">
        <v>44894</v>
      </c>
      <c r="B203" s="37">
        <v>300000</v>
      </c>
      <c r="C203" s="36" t="s">
        <v>430</v>
      </c>
      <c r="D203" s="34" t="s">
        <v>16</v>
      </c>
    </row>
    <row r="204" spans="1:4" s="9" customFormat="1" ht="15" customHeight="1" x14ac:dyDescent="0.25">
      <c r="A204" s="65">
        <v>44895</v>
      </c>
      <c r="B204" s="37">
        <v>3570.29</v>
      </c>
      <c r="C204" s="70" t="s">
        <v>331</v>
      </c>
      <c r="D204" s="34" t="s">
        <v>16</v>
      </c>
    </row>
    <row r="205" spans="1:4" s="9" customFormat="1" ht="15" customHeight="1" x14ac:dyDescent="0.25">
      <c r="A205" s="65">
        <v>44896</v>
      </c>
      <c r="B205" s="37">
        <v>1230</v>
      </c>
      <c r="C205" s="70" t="s">
        <v>15</v>
      </c>
      <c r="D205" s="34" t="s">
        <v>16</v>
      </c>
    </row>
    <row r="206" spans="1:4" s="9" customFormat="1" ht="15" customHeight="1" x14ac:dyDescent="0.25">
      <c r="A206" s="65">
        <v>44897</v>
      </c>
      <c r="B206" s="37">
        <v>996</v>
      </c>
      <c r="C206" s="70" t="s">
        <v>331</v>
      </c>
      <c r="D206" s="34" t="s">
        <v>16</v>
      </c>
    </row>
    <row r="207" spans="1:4" s="9" customFormat="1" ht="15" customHeight="1" x14ac:dyDescent="0.25">
      <c r="A207" s="65">
        <v>44900</v>
      </c>
      <c r="B207" s="37">
        <v>1992</v>
      </c>
      <c r="C207" s="70" t="s">
        <v>331</v>
      </c>
      <c r="D207" s="34" t="s">
        <v>16</v>
      </c>
    </row>
    <row r="208" spans="1:4" s="9" customFormat="1" ht="16.5" customHeight="1" x14ac:dyDescent="0.25">
      <c r="A208" s="65">
        <v>44902</v>
      </c>
      <c r="B208" s="37">
        <v>500</v>
      </c>
      <c r="C208" s="70" t="s">
        <v>15</v>
      </c>
      <c r="D208" s="34" t="s">
        <v>16</v>
      </c>
    </row>
    <row r="209" spans="1:4" s="9" customFormat="1" ht="15" customHeight="1" x14ac:dyDescent="0.25">
      <c r="A209" s="65">
        <v>44902</v>
      </c>
      <c r="B209" s="37">
        <v>1494</v>
      </c>
      <c r="C209" s="70" t="s">
        <v>331</v>
      </c>
      <c r="D209" s="34" t="s">
        <v>16</v>
      </c>
    </row>
    <row r="210" spans="1:4" s="9" customFormat="1" ht="16.5" customHeight="1" x14ac:dyDescent="0.25">
      <c r="A210" s="65">
        <v>44903</v>
      </c>
      <c r="B210" s="37">
        <v>350</v>
      </c>
      <c r="C210" s="70" t="s">
        <v>15</v>
      </c>
      <c r="D210" s="34" t="s">
        <v>16</v>
      </c>
    </row>
    <row r="211" spans="1:4" s="9" customFormat="1" ht="15" customHeight="1" x14ac:dyDescent="0.25">
      <c r="A211" s="65">
        <v>44904</v>
      </c>
      <c r="B211" s="37">
        <v>5000</v>
      </c>
      <c r="C211" s="70" t="s">
        <v>15</v>
      </c>
      <c r="D211" s="34" t="s">
        <v>16</v>
      </c>
    </row>
    <row r="212" spans="1:4" s="9" customFormat="1" ht="15" customHeight="1" x14ac:dyDescent="0.25">
      <c r="A212" s="65">
        <v>44904</v>
      </c>
      <c r="B212" s="37">
        <v>90400</v>
      </c>
      <c r="C212" s="36" t="s">
        <v>429</v>
      </c>
      <c r="D212" s="34" t="s">
        <v>16</v>
      </c>
    </row>
    <row r="213" spans="1:4" s="9" customFormat="1" ht="15" customHeight="1" x14ac:dyDescent="0.25">
      <c r="A213" s="65">
        <v>44906</v>
      </c>
      <c r="B213" s="37">
        <v>996</v>
      </c>
      <c r="C213" s="70" t="s">
        <v>331</v>
      </c>
      <c r="D213" s="34" t="s">
        <v>16</v>
      </c>
    </row>
    <row r="214" spans="1:4" s="9" customFormat="1" ht="15" customHeight="1" x14ac:dyDescent="0.25">
      <c r="A214" s="65">
        <v>44907</v>
      </c>
      <c r="B214" s="37">
        <v>1000</v>
      </c>
      <c r="C214" s="70" t="s">
        <v>15</v>
      </c>
      <c r="D214" s="34" t="s">
        <v>16</v>
      </c>
    </row>
    <row r="215" spans="1:4" s="9" customFormat="1" ht="15" customHeight="1" x14ac:dyDescent="0.25">
      <c r="A215" s="65">
        <v>44908</v>
      </c>
      <c r="B215" s="37">
        <v>1200</v>
      </c>
      <c r="C215" s="70" t="s">
        <v>15</v>
      </c>
      <c r="D215" s="34" t="s">
        <v>16</v>
      </c>
    </row>
    <row r="216" spans="1:4" s="9" customFormat="1" ht="15" customHeight="1" x14ac:dyDescent="0.25">
      <c r="A216" s="65">
        <v>44908</v>
      </c>
      <c r="B216" s="37">
        <v>996</v>
      </c>
      <c r="C216" s="70" t="s">
        <v>331</v>
      </c>
      <c r="D216" s="34" t="s">
        <v>16</v>
      </c>
    </row>
    <row r="217" spans="1:4" s="9" customFormat="1" ht="15" customHeight="1" x14ac:dyDescent="0.25">
      <c r="A217" s="65">
        <v>44910</v>
      </c>
      <c r="B217" s="37">
        <v>1992</v>
      </c>
      <c r="C217" s="38" t="s">
        <v>331</v>
      </c>
      <c r="D217" s="34" t="s">
        <v>16</v>
      </c>
    </row>
    <row r="218" spans="1:4" s="9" customFormat="1" ht="14.25" customHeight="1" x14ac:dyDescent="0.25">
      <c r="A218" s="65">
        <v>44911</v>
      </c>
      <c r="B218" s="37">
        <v>100</v>
      </c>
      <c r="C218" s="70" t="s">
        <v>15</v>
      </c>
      <c r="D218" s="34" t="s">
        <v>16</v>
      </c>
    </row>
    <row r="219" spans="1:4" s="9" customFormat="1" ht="15" customHeight="1" x14ac:dyDescent="0.25">
      <c r="A219" s="65">
        <v>44911</v>
      </c>
      <c r="B219" s="37">
        <v>996</v>
      </c>
      <c r="C219" s="36" t="s">
        <v>331</v>
      </c>
      <c r="D219" s="34" t="s">
        <v>16</v>
      </c>
    </row>
    <row r="220" spans="1:4" s="9" customFormat="1" ht="15" customHeight="1" x14ac:dyDescent="0.25">
      <c r="A220" s="65">
        <v>44911</v>
      </c>
      <c r="B220" s="37">
        <v>5000</v>
      </c>
      <c r="C220" s="70" t="s">
        <v>41</v>
      </c>
      <c r="D220" s="34" t="s">
        <v>16</v>
      </c>
    </row>
    <row r="221" spans="1:4" s="9" customFormat="1" ht="15" customHeight="1" x14ac:dyDescent="0.25">
      <c r="A221" s="65">
        <v>44913</v>
      </c>
      <c r="B221" s="37">
        <v>498</v>
      </c>
      <c r="C221" s="38" t="s">
        <v>331</v>
      </c>
      <c r="D221" s="34" t="s">
        <v>16</v>
      </c>
    </row>
    <row r="222" spans="1:4" s="9" customFormat="1" ht="15" customHeight="1" x14ac:dyDescent="0.25">
      <c r="A222" s="65">
        <v>44914</v>
      </c>
      <c r="B222" s="37">
        <v>5000</v>
      </c>
      <c r="C222" s="70" t="s">
        <v>15</v>
      </c>
      <c r="D222" s="34" t="s">
        <v>16</v>
      </c>
    </row>
    <row r="223" spans="1:4" s="9" customFormat="1" ht="15" customHeight="1" x14ac:dyDescent="0.25">
      <c r="A223" s="65">
        <v>44914</v>
      </c>
      <c r="B223" s="37">
        <v>996</v>
      </c>
      <c r="C223" s="38" t="s">
        <v>331</v>
      </c>
      <c r="D223" s="34" t="s">
        <v>16</v>
      </c>
    </row>
    <row r="224" spans="1:4" s="9" customFormat="1" ht="15" customHeight="1" x14ac:dyDescent="0.25">
      <c r="A224" s="65">
        <v>44914</v>
      </c>
      <c r="B224" s="37">
        <v>1494</v>
      </c>
      <c r="C224" s="38" t="s">
        <v>331</v>
      </c>
      <c r="D224" s="34" t="s">
        <v>16</v>
      </c>
    </row>
    <row r="225" spans="1:4" s="9" customFormat="1" ht="15" customHeight="1" x14ac:dyDescent="0.25">
      <c r="A225" s="65">
        <v>44915</v>
      </c>
      <c r="B225" s="37">
        <v>1000</v>
      </c>
      <c r="C225" s="70" t="s">
        <v>15</v>
      </c>
      <c r="D225" s="34" t="s">
        <v>16</v>
      </c>
    </row>
    <row r="226" spans="1:4" s="9" customFormat="1" ht="15" customHeight="1" x14ac:dyDescent="0.25">
      <c r="A226" s="65">
        <v>44915</v>
      </c>
      <c r="B226" s="37">
        <v>4000</v>
      </c>
      <c r="C226" s="36" t="s">
        <v>460</v>
      </c>
      <c r="D226" s="34" t="s">
        <v>16</v>
      </c>
    </row>
    <row r="227" spans="1:4" s="9" customFormat="1" ht="15" customHeight="1" x14ac:dyDescent="0.25">
      <c r="A227" s="65">
        <v>44915</v>
      </c>
      <c r="B227" s="37">
        <v>200000</v>
      </c>
      <c r="C227" s="38" t="s">
        <v>440</v>
      </c>
      <c r="D227" s="34" t="s">
        <v>16</v>
      </c>
    </row>
    <row r="228" spans="1:4" s="9" customFormat="1" ht="14.25" customHeight="1" x14ac:dyDescent="0.25">
      <c r="A228" s="65">
        <v>44916</v>
      </c>
      <c r="B228" s="37">
        <v>996</v>
      </c>
      <c r="C228" s="38" t="s">
        <v>331</v>
      </c>
      <c r="D228" s="34" t="s">
        <v>16</v>
      </c>
    </row>
    <row r="229" spans="1:4" s="9" customFormat="1" ht="14.25" customHeight="1" x14ac:dyDescent="0.25">
      <c r="A229" s="65">
        <v>44916</v>
      </c>
      <c r="B229" s="37">
        <v>17100</v>
      </c>
      <c r="C229" s="70" t="s">
        <v>15</v>
      </c>
      <c r="D229" s="34" t="s">
        <v>16</v>
      </c>
    </row>
    <row r="230" spans="1:4" s="9" customFormat="1" ht="14.25" customHeight="1" x14ac:dyDescent="0.25">
      <c r="A230" s="65">
        <v>44917</v>
      </c>
      <c r="B230" s="37">
        <v>100000</v>
      </c>
      <c r="C230" s="70" t="s">
        <v>15</v>
      </c>
      <c r="D230" s="34" t="s">
        <v>16</v>
      </c>
    </row>
    <row r="231" spans="1:4" s="9" customFormat="1" ht="14.25" customHeight="1" x14ac:dyDescent="0.25">
      <c r="A231" s="43">
        <v>44917</v>
      </c>
      <c r="B231" s="42">
        <v>5000</v>
      </c>
      <c r="C231" s="83" t="s">
        <v>458</v>
      </c>
      <c r="D231" s="34" t="s">
        <v>16</v>
      </c>
    </row>
    <row r="232" spans="1:4" s="9" customFormat="1" ht="14.25" customHeight="1" x14ac:dyDescent="0.25">
      <c r="A232" s="43">
        <v>44917</v>
      </c>
      <c r="B232" s="42">
        <v>5000</v>
      </c>
      <c r="C232" s="83" t="s">
        <v>459</v>
      </c>
      <c r="D232" s="34" t="s">
        <v>16</v>
      </c>
    </row>
    <row r="233" spans="1:4" s="9" customFormat="1" ht="14.25" customHeight="1" x14ac:dyDescent="0.25">
      <c r="A233" s="43">
        <v>44918</v>
      </c>
      <c r="B233" s="42">
        <v>298.8</v>
      </c>
      <c r="C233" s="38" t="s">
        <v>331</v>
      </c>
      <c r="D233" s="34" t="s">
        <v>16</v>
      </c>
    </row>
    <row r="234" spans="1:4" s="9" customFormat="1" ht="14.25" customHeight="1" x14ac:dyDescent="0.25">
      <c r="A234" s="43">
        <v>44918</v>
      </c>
      <c r="B234" s="42">
        <v>1500</v>
      </c>
      <c r="C234" s="70" t="s">
        <v>15</v>
      </c>
      <c r="D234" s="34" t="s">
        <v>16</v>
      </c>
    </row>
    <row r="235" spans="1:4" s="9" customFormat="1" ht="14.25" customHeight="1" x14ac:dyDescent="0.25">
      <c r="A235" s="43">
        <v>44919</v>
      </c>
      <c r="B235" s="42">
        <v>996</v>
      </c>
      <c r="C235" s="38" t="s">
        <v>331</v>
      </c>
      <c r="D235" s="34" t="s">
        <v>16</v>
      </c>
    </row>
    <row r="236" spans="1:4" s="9" customFormat="1" ht="14.25" customHeight="1" x14ac:dyDescent="0.25">
      <c r="A236" s="43">
        <v>44921</v>
      </c>
      <c r="B236" s="42">
        <v>15000</v>
      </c>
      <c r="C236" s="70" t="s">
        <v>15</v>
      </c>
      <c r="D236" s="34" t="s">
        <v>16</v>
      </c>
    </row>
    <row r="237" spans="1:4" s="9" customFormat="1" ht="14.25" customHeight="1" x14ac:dyDescent="0.25">
      <c r="A237" s="43">
        <v>44922</v>
      </c>
      <c r="B237" s="42">
        <v>21414</v>
      </c>
      <c r="C237" s="38" t="s">
        <v>331</v>
      </c>
      <c r="D237" s="34" t="s">
        <v>16</v>
      </c>
    </row>
    <row r="238" spans="1:4" s="9" customFormat="1" ht="14.25" customHeight="1" x14ac:dyDescent="0.25">
      <c r="A238" s="43">
        <v>44922</v>
      </c>
      <c r="B238" s="42">
        <v>100000</v>
      </c>
      <c r="C238" s="70" t="s">
        <v>15</v>
      </c>
      <c r="D238" s="34" t="s">
        <v>16</v>
      </c>
    </row>
    <row r="239" spans="1:4" s="9" customFormat="1" ht="14.25" customHeight="1" x14ac:dyDescent="0.25">
      <c r="A239" s="43">
        <v>44923</v>
      </c>
      <c r="B239" s="42">
        <v>125000</v>
      </c>
      <c r="C239" s="70" t="s">
        <v>15</v>
      </c>
      <c r="D239" s="34" t="s">
        <v>16</v>
      </c>
    </row>
    <row r="240" spans="1:4" s="9" customFormat="1" ht="14.25" customHeight="1" x14ac:dyDescent="0.25">
      <c r="A240" s="43">
        <v>44924</v>
      </c>
      <c r="B240" s="42">
        <v>10000</v>
      </c>
      <c r="C240" s="70" t="s">
        <v>307</v>
      </c>
      <c r="D240" s="34" t="s">
        <v>16</v>
      </c>
    </row>
    <row r="241" spans="1:4" s="9" customFormat="1" ht="14.25" customHeight="1" x14ac:dyDescent="0.25">
      <c r="A241" s="43">
        <v>44924</v>
      </c>
      <c r="B241" s="42">
        <v>100000</v>
      </c>
      <c r="C241" s="84" t="s">
        <v>457</v>
      </c>
      <c r="D241" s="34" t="s">
        <v>16</v>
      </c>
    </row>
    <row r="242" spans="1:4" s="9" customFormat="1" ht="14.25" customHeight="1" x14ac:dyDescent="0.25">
      <c r="A242" s="43">
        <v>44924</v>
      </c>
      <c r="B242" s="42">
        <v>400350</v>
      </c>
      <c r="C242" s="70" t="s">
        <v>15</v>
      </c>
      <c r="D242" s="34" t="s">
        <v>16</v>
      </c>
    </row>
    <row r="243" spans="1:4" s="9" customFormat="1" ht="14.25" customHeight="1" x14ac:dyDescent="0.25">
      <c r="A243" s="43">
        <v>44925</v>
      </c>
      <c r="B243" s="42">
        <v>74700</v>
      </c>
      <c r="C243" s="38" t="s">
        <v>331</v>
      </c>
      <c r="D243" s="34" t="s">
        <v>16</v>
      </c>
    </row>
    <row r="244" spans="1:4" s="9" customFormat="1" ht="14.25" customHeight="1" x14ac:dyDescent="0.25">
      <c r="A244" s="43">
        <v>44926</v>
      </c>
      <c r="B244" s="42">
        <v>109560</v>
      </c>
      <c r="C244" s="38" t="s">
        <v>331</v>
      </c>
      <c r="D244" s="34" t="s">
        <v>16</v>
      </c>
    </row>
    <row r="245" spans="1:4" s="9" customFormat="1" ht="14.25" customHeight="1" x14ac:dyDescent="0.25">
      <c r="A245" s="43">
        <v>44926</v>
      </c>
      <c r="B245" s="42">
        <v>140000</v>
      </c>
      <c r="C245" s="70" t="s">
        <v>15</v>
      </c>
      <c r="D245" s="34" t="s">
        <v>16</v>
      </c>
    </row>
    <row r="246" spans="1:4" x14ac:dyDescent="0.25">
      <c r="A246" s="14" t="s">
        <v>39</v>
      </c>
      <c r="B246" s="16">
        <f>SUM(B2:B245)</f>
        <v>7029628.7899999982</v>
      </c>
      <c r="C246" s="1"/>
    </row>
    <row r="247" spans="1:4" x14ac:dyDescent="0.25">
      <c r="A247" s="14" t="s">
        <v>12</v>
      </c>
      <c r="B247" s="16">
        <f>B17+B25+B36+B39+B63+B75+B76+B78+B83+B85+B86+B88+B89+B90+B92+B93+B94+B95+B96+B100+B104+B111+B125+B144+B147+B155+B163+B164+B181+B195+B199+B203+B212+B226+B227+B231+B232+B241</f>
        <v>2717900</v>
      </c>
      <c r="C247" s="1"/>
    </row>
    <row r="248" spans="1:4" x14ac:dyDescent="0.25">
      <c r="A248" s="14" t="s">
        <v>13</v>
      </c>
      <c r="B248" s="16">
        <f>B2+B3+B4+B5+B6+B7+B8+B9+B10+B11+B12+B13+B14+B15+B16+B18+B19+B20+B21+B22+B23+B24+B26+B27+B28+B29+B31+B30+B32+B33+B34+B35+B37+B38+B40+B41+B42+B43+B44+B45+B46+B47+B48+B49+B50+B51+B52+B53+B54+B55+B56+B57+B58+B59+B60+B61+B62+B64+B65+B66+B67+B68+B69+B70+B71+B72+B73+B79+B80+B81+B82+B84+B87+B91+B97+B98+B99+B101+B102+B103+B105+B106+B107+B108+B109+B110+B113+B114+B122+B123+B124+B126+B127+B128+B129+B130+B131+B134+B135+B136+B137+B138+B139+B140+B141+B142+B143+B145+B146+B74+B77+B112+B148+B149+B151+B152+B153+B156+B157+B158+B159+B160+B161+B162+B166+B167+B168+B169+B170+B172+B173+B174+B175+B176+B177+B178+B179+B180+B182+B183+B184+B186+B188+B189+B190+B191+B192+B194+B196+B198+B202+B205+B208+B210+B211+B214+B215+B218+B220+B222+B225+B229+B230+B234+B236+B238+B239+B240+B242+B245</f>
        <v>4011688</v>
      </c>
      <c r="C248" s="1"/>
    </row>
    <row r="249" spans="1:4" x14ac:dyDescent="0.25">
      <c r="A249" s="14" t="s">
        <v>334</v>
      </c>
      <c r="B249" s="78">
        <f>B115+B116+B117+B118+B119+B120+B121+B132+B133+B150+B154+B165+B171+B185+B187+B193+B197+B200+B201+B204+B206+B207+B209+B213+B216+B217+B219+B221+B223+B224+B228+B233+B235+B237+B243+B244</f>
        <v>300040.78999999998</v>
      </c>
      <c r="C249" s="1"/>
    </row>
    <row r="250" spans="1:4" x14ac:dyDescent="0.25">
      <c r="C250" s="1"/>
    </row>
    <row r="251" spans="1:4" x14ac:dyDescent="0.25">
      <c r="C251" s="1"/>
    </row>
    <row r="252" spans="1:4" x14ac:dyDescent="0.25">
      <c r="C252" s="1"/>
    </row>
    <row r="253" spans="1:4" x14ac:dyDescent="0.25">
      <c r="C253" s="1"/>
    </row>
    <row r="254" spans="1:4" x14ac:dyDescent="0.25">
      <c r="C254" s="1"/>
    </row>
    <row r="255" spans="1:4" x14ac:dyDescent="0.25">
      <c r="C255" s="1"/>
    </row>
    <row r="256" spans="1:4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  <row r="271" spans="3:3" x14ac:dyDescent="0.25">
      <c r="C271" s="1"/>
    </row>
    <row r="272" spans="3:3" x14ac:dyDescent="0.25">
      <c r="C272" s="1"/>
    </row>
    <row r="273" spans="3:3" x14ac:dyDescent="0.25">
      <c r="C273" s="1"/>
    </row>
    <row r="274" spans="3:3" x14ac:dyDescent="0.25">
      <c r="C274" s="1"/>
    </row>
    <row r="275" spans="3:3" x14ac:dyDescent="0.25">
      <c r="C275" s="1"/>
    </row>
    <row r="276" spans="3:3" x14ac:dyDescent="0.25">
      <c r="C276" s="1"/>
    </row>
    <row r="277" spans="3:3" x14ac:dyDescent="0.25">
      <c r="C277" s="1"/>
    </row>
    <row r="278" spans="3:3" x14ac:dyDescent="0.25">
      <c r="C278" s="1"/>
    </row>
    <row r="279" spans="3:3" x14ac:dyDescent="0.25">
      <c r="C279" s="1"/>
    </row>
    <row r="280" spans="3:3" x14ac:dyDescent="0.25">
      <c r="C280" s="1"/>
    </row>
    <row r="281" spans="3:3" x14ac:dyDescent="0.25">
      <c r="C281" s="1"/>
    </row>
    <row r="282" spans="3:3" x14ac:dyDescent="0.25">
      <c r="C282" s="1"/>
    </row>
    <row r="283" spans="3:3" x14ac:dyDescent="0.25">
      <c r="C283" s="1"/>
    </row>
    <row r="284" spans="3:3" x14ac:dyDescent="0.25">
      <c r="C284" s="1"/>
    </row>
    <row r="285" spans="3:3" x14ac:dyDescent="0.25">
      <c r="C285" s="1"/>
    </row>
    <row r="286" spans="3:3" x14ac:dyDescent="0.25">
      <c r="C286" s="1"/>
    </row>
    <row r="287" spans="3:3" x14ac:dyDescent="0.25">
      <c r="C287" s="1"/>
    </row>
    <row r="288" spans="3:3" x14ac:dyDescent="0.25">
      <c r="C288" s="1"/>
    </row>
    <row r="289" spans="3:3" x14ac:dyDescent="0.25">
      <c r="C289" s="1"/>
    </row>
    <row r="290" spans="3:3" x14ac:dyDescent="0.25">
      <c r="C290" s="1"/>
    </row>
    <row r="291" spans="3:3" x14ac:dyDescent="0.25">
      <c r="C291" s="1"/>
    </row>
    <row r="292" spans="3:3" x14ac:dyDescent="0.25">
      <c r="C292" s="1"/>
    </row>
    <row r="293" spans="3:3" x14ac:dyDescent="0.25">
      <c r="C293" s="1"/>
    </row>
    <row r="294" spans="3:3" x14ac:dyDescent="0.25">
      <c r="C294" s="1"/>
    </row>
    <row r="295" spans="3:3" x14ac:dyDescent="0.25">
      <c r="C295" s="1"/>
    </row>
    <row r="296" spans="3:3" x14ac:dyDescent="0.25">
      <c r="C296" s="1"/>
    </row>
    <row r="297" spans="3:3" x14ac:dyDescent="0.25">
      <c r="C297" s="1"/>
    </row>
    <row r="298" spans="3:3" x14ac:dyDescent="0.25">
      <c r="C298" s="1"/>
    </row>
    <row r="299" spans="3:3" x14ac:dyDescent="0.25">
      <c r="C299" s="1"/>
    </row>
    <row r="300" spans="3:3" x14ac:dyDescent="0.25">
      <c r="C300" s="1"/>
    </row>
    <row r="301" spans="3:3" x14ac:dyDescent="0.25">
      <c r="C301" s="1"/>
    </row>
    <row r="302" spans="3:3" x14ac:dyDescent="0.25">
      <c r="C302" s="1"/>
    </row>
    <row r="303" spans="3:3" x14ac:dyDescent="0.25">
      <c r="C303" s="1"/>
    </row>
    <row r="304" spans="3:3" x14ac:dyDescent="0.25">
      <c r="C304" s="1"/>
    </row>
    <row r="305" spans="3:3" x14ac:dyDescent="0.25">
      <c r="C305" s="1"/>
    </row>
    <row r="306" spans="3:3" x14ac:dyDescent="0.25">
      <c r="C306" s="1"/>
    </row>
    <row r="307" spans="3:3" x14ac:dyDescent="0.25">
      <c r="C307" s="1"/>
    </row>
    <row r="308" spans="3:3" x14ac:dyDescent="0.25">
      <c r="C308" s="1"/>
    </row>
    <row r="309" spans="3:3" x14ac:dyDescent="0.25">
      <c r="C309" s="1"/>
    </row>
    <row r="310" spans="3:3" x14ac:dyDescent="0.25">
      <c r="C310" s="1"/>
    </row>
    <row r="311" spans="3:3" x14ac:dyDescent="0.25">
      <c r="C311" s="1"/>
    </row>
    <row r="312" spans="3:3" x14ac:dyDescent="0.25">
      <c r="C312" s="1"/>
    </row>
    <row r="313" spans="3:3" x14ac:dyDescent="0.25">
      <c r="C313" s="1"/>
    </row>
    <row r="314" spans="3:3" x14ac:dyDescent="0.25">
      <c r="C314" s="1"/>
    </row>
    <row r="315" spans="3:3" x14ac:dyDescent="0.25">
      <c r="C315" s="1"/>
    </row>
    <row r="316" spans="3:3" x14ac:dyDescent="0.25">
      <c r="C316" s="1"/>
    </row>
    <row r="317" spans="3:3" x14ac:dyDescent="0.25">
      <c r="C317" s="1"/>
    </row>
    <row r="318" spans="3:3" x14ac:dyDescent="0.25">
      <c r="C318" s="1"/>
    </row>
    <row r="319" spans="3:3" x14ac:dyDescent="0.25">
      <c r="C319" s="1"/>
    </row>
    <row r="320" spans="3:3" x14ac:dyDescent="0.25">
      <c r="C320" s="1"/>
    </row>
    <row r="321" spans="3:3" x14ac:dyDescent="0.25">
      <c r="C321" s="1"/>
    </row>
    <row r="322" spans="3:3" x14ac:dyDescent="0.25">
      <c r="C322" s="1"/>
    </row>
    <row r="323" spans="3:3" x14ac:dyDescent="0.25">
      <c r="C323" s="1"/>
    </row>
    <row r="324" spans="3:3" x14ac:dyDescent="0.25">
      <c r="C324" s="1"/>
    </row>
    <row r="325" spans="3:3" x14ac:dyDescent="0.25">
      <c r="C325" s="1"/>
    </row>
    <row r="326" spans="3:3" x14ac:dyDescent="0.25">
      <c r="C326" s="1"/>
    </row>
    <row r="327" spans="3:3" x14ac:dyDescent="0.25">
      <c r="C327" s="1"/>
    </row>
    <row r="328" spans="3:3" x14ac:dyDescent="0.25">
      <c r="C328" s="1"/>
    </row>
    <row r="329" spans="3:3" x14ac:dyDescent="0.25">
      <c r="C329" s="1"/>
    </row>
    <row r="330" spans="3:3" x14ac:dyDescent="0.25">
      <c r="C330" s="1"/>
    </row>
    <row r="331" spans="3:3" x14ac:dyDescent="0.25">
      <c r="C331" s="1"/>
    </row>
    <row r="332" spans="3:3" x14ac:dyDescent="0.25">
      <c r="C332" s="1"/>
    </row>
    <row r="333" spans="3:3" x14ac:dyDescent="0.25">
      <c r="C333" s="1"/>
    </row>
    <row r="334" spans="3:3" x14ac:dyDescent="0.25">
      <c r="C334" s="1"/>
    </row>
    <row r="335" spans="3:3" x14ac:dyDescent="0.25">
      <c r="C335" s="1"/>
    </row>
    <row r="336" spans="3:3" x14ac:dyDescent="0.25">
      <c r="C336" s="1"/>
    </row>
    <row r="337" spans="3:3" x14ac:dyDescent="0.25">
      <c r="C337" s="1"/>
    </row>
    <row r="338" spans="3:3" x14ac:dyDescent="0.25">
      <c r="C338" s="1"/>
    </row>
    <row r="339" spans="3:3" x14ac:dyDescent="0.25">
      <c r="C339" s="1"/>
    </row>
    <row r="340" spans="3:3" x14ac:dyDescent="0.25">
      <c r="C340" s="1"/>
    </row>
    <row r="341" spans="3:3" x14ac:dyDescent="0.25">
      <c r="C341" s="1"/>
    </row>
    <row r="342" spans="3:3" x14ac:dyDescent="0.25">
      <c r="C342" s="1"/>
    </row>
    <row r="343" spans="3:3" x14ac:dyDescent="0.25">
      <c r="C343" s="1"/>
    </row>
    <row r="344" spans="3:3" x14ac:dyDescent="0.25">
      <c r="C344" s="1"/>
    </row>
    <row r="345" spans="3:3" x14ac:dyDescent="0.25">
      <c r="C345" s="1"/>
    </row>
    <row r="346" spans="3:3" x14ac:dyDescent="0.25">
      <c r="C346" s="1"/>
    </row>
    <row r="347" spans="3:3" x14ac:dyDescent="0.25">
      <c r="C347" s="1"/>
    </row>
    <row r="348" spans="3:3" x14ac:dyDescent="0.25">
      <c r="C348" s="1"/>
    </row>
    <row r="349" spans="3:3" x14ac:dyDescent="0.25">
      <c r="C349" s="1"/>
    </row>
    <row r="350" spans="3:3" x14ac:dyDescent="0.25">
      <c r="C350" s="1"/>
    </row>
    <row r="351" spans="3:3" x14ac:dyDescent="0.25">
      <c r="C351" s="1"/>
    </row>
    <row r="352" spans="3:3" x14ac:dyDescent="0.25">
      <c r="C352" s="1"/>
    </row>
    <row r="353" spans="3:3" x14ac:dyDescent="0.25">
      <c r="C353" s="1"/>
    </row>
    <row r="354" spans="3:3" x14ac:dyDescent="0.25">
      <c r="C354" s="1"/>
    </row>
    <row r="355" spans="3:3" x14ac:dyDescent="0.25">
      <c r="C355" s="1"/>
    </row>
    <row r="356" spans="3:3" x14ac:dyDescent="0.25">
      <c r="C356" s="1"/>
    </row>
    <row r="357" spans="3:3" x14ac:dyDescent="0.25">
      <c r="C357" s="1"/>
    </row>
    <row r="358" spans="3:3" x14ac:dyDescent="0.25">
      <c r="C358" s="1"/>
    </row>
    <row r="359" spans="3:3" x14ac:dyDescent="0.25">
      <c r="C359" s="1"/>
    </row>
    <row r="360" spans="3:3" x14ac:dyDescent="0.25">
      <c r="C360" s="1"/>
    </row>
    <row r="361" spans="3:3" x14ac:dyDescent="0.25">
      <c r="C361" s="1"/>
    </row>
    <row r="362" spans="3:3" x14ac:dyDescent="0.25">
      <c r="C362" s="1"/>
    </row>
    <row r="363" spans="3:3" x14ac:dyDescent="0.25">
      <c r="C363" s="1"/>
    </row>
    <row r="364" spans="3:3" x14ac:dyDescent="0.25">
      <c r="C364" s="1"/>
    </row>
    <row r="365" spans="3:3" x14ac:dyDescent="0.25">
      <c r="C365" s="1"/>
    </row>
    <row r="366" spans="3:3" x14ac:dyDescent="0.25">
      <c r="C366" s="1"/>
    </row>
    <row r="367" spans="3:3" x14ac:dyDescent="0.25">
      <c r="C367" s="1"/>
    </row>
    <row r="368" spans="3:3" x14ac:dyDescent="0.25">
      <c r="C368" s="1"/>
    </row>
    <row r="369" spans="3:3" x14ac:dyDescent="0.25">
      <c r="C369" s="1"/>
    </row>
    <row r="370" spans="3:3" x14ac:dyDescent="0.25">
      <c r="C370" s="1"/>
    </row>
    <row r="371" spans="3:3" x14ac:dyDescent="0.25">
      <c r="C371" s="1"/>
    </row>
    <row r="372" spans="3:3" x14ac:dyDescent="0.25">
      <c r="C372" s="1"/>
    </row>
    <row r="373" spans="3:3" x14ac:dyDescent="0.25">
      <c r="C373" s="1"/>
    </row>
    <row r="374" spans="3:3" x14ac:dyDescent="0.25">
      <c r="C374" s="1"/>
    </row>
    <row r="375" spans="3:3" x14ac:dyDescent="0.25">
      <c r="C375" s="1"/>
    </row>
    <row r="376" spans="3:3" x14ac:dyDescent="0.25">
      <c r="C376" s="1"/>
    </row>
    <row r="377" spans="3:3" x14ac:dyDescent="0.25">
      <c r="C377" s="1"/>
    </row>
    <row r="378" spans="3:3" x14ac:dyDescent="0.25">
      <c r="C378" s="1"/>
    </row>
    <row r="379" spans="3:3" x14ac:dyDescent="0.25">
      <c r="C379" s="1"/>
    </row>
    <row r="380" spans="3:3" x14ac:dyDescent="0.25">
      <c r="C380" s="1"/>
    </row>
    <row r="381" spans="3:3" x14ac:dyDescent="0.25">
      <c r="C381" s="1"/>
    </row>
    <row r="382" spans="3:3" x14ac:dyDescent="0.25">
      <c r="C382" s="1"/>
    </row>
    <row r="383" spans="3:3" x14ac:dyDescent="0.25">
      <c r="C383" s="1"/>
    </row>
    <row r="384" spans="3:3" x14ac:dyDescent="0.25">
      <c r="C384" s="1"/>
    </row>
    <row r="385" spans="3:3" x14ac:dyDescent="0.25">
      <c r="C385" s="1"/>
    </row>
    <row r="386" spans="3:3" x14ac:dyDescent="0.25">
      <c r="C386" s="1"/>
    </row>
    <row r="387" spans="3:3" x14ac:dyDescent="0.25">
      <c r="C387" s="1"/>
    </row>
    <row r="388" spans="3:3" x14ac:dyDescent="0.25">
      <c r="C388" s="1"/>
    </row>
    <row r="389" spans="3:3" x14ac:dyDescent="0.25">
      <c r="C389" s="1"/>
    </row>
    <row r="390" spans="3:3" x14ac:dyDescent="0.25">
      <c r="C390" s="1"/>
    </row>
    <row r="391" spans="3:3" x14ac:dyDescent="0.25">
      <c r="C391" s="1"/>
    </row>
    <row r="392" spans="3:3" x14ac:dyDescent="0.25">
      <c r="C392" s="1"/>
    </row>
    <row r="393" spans="3:3" x14ac:dyDescent="0.25">
      <c r="C393" s="1"/>
    </row>
    <row r="394" spans="3:3" x14ac:dyDescent="0.25">
      <c r="C394" s="1"/>
    </row>
    <row r="395" spans="3:3" x14ac:dyDescent="0.25">
      <c r="C395" s="1"/>
    </row>
    <row r="396" spans="3:3" x14ac:dyDescent="0.25">
      <c r="C396" s="1"/>
    </row>
    <row r="397" spans="3:3" x14ac:dyDescent="0.25">
      <c r="C397" s="1"/>
    </row>
    <row r="398" spans="3:3" x14ac:dyDescent="0.25">
      <c r="C398" s="1"/>
    </row>
    <row r="399" spans="3:3" x14ac:dyDescent="0.25">
      <c r="C399" s="1"/>
    </row>
    <row r="400" spans="3:3" x14ac:dyDescent="0.25">
      <c r="C400" s="1"/>
    </row>
    <row r="401" spans="3:3" x14ac:dyDescent="0.25">
      <c r="C401" s="1"/>
    </row>
    <row r="402" spans="3:3" x14ac:dyDescent="0.25">
      <c r="C402" s="1"/>
    </row>
    <row r="403" spans="3:3" x14ac:dyDescent="0.25">
      <c r="C403" s="1"/>
    </row>
    <row r="404" spans="3:3" x14ac:dyDescent="0.25">
      <c r="C404" s="1"/>
    </row>
    <row r="405" spans="3:3" x14ac:dyDescent="0.25">
      <c r="C405" s="1"/>
    </row>
    <row r="406" spans="3:3" x14ac:dyDescent="0.25">
      <c r="C406" s="1"/>
    </row>
    <row r="407" spans="3:3" x14ac:dyDescent="0.25">
      <c r="C407" s="1"/>
    </row>
    <row r="408" spans="3:3" x14ac:dyDescent="0.25">
      <c r="C408" s="1"/>
    </row>
    <row r="409" spans="3:3" x14ac:dyDescent="0.25">
      <c r="C409" s="1"/>
    </row>
    <row r="410" spans="3:3" x14ac:dyDescent="0.25">
      <c r="C410" s="1"/>
    </row>
    <row r="411" spans="3:3" x14ac:dyDescent="0.25">
      <c r="C411" s="1"/>
    </row>
    <row r="412" spans="3:3" x14ac:dyDescent="0.25">
      <c r="C412" s="1"/>
    </row>
    <row r="413" spans="3:3" x14ac:dyDescent="0.25">
      <c r="C413" s="1"/>
    </row>
    <row r="414" spans="3:3" x14ac:dyDescent="0.25">
      <c r="C414" s="1"/>
    </row>
    <row r="415" spans="3:3" x14ac:dyDescent="0.25">
      <c r="C415" s="1"/>
    </row>
    <row r="416" spans="3:3" x14ac:dyDescent="0.25">
      <c r="C416" s="1"/>
    </row>
    <row r="417" spans="3:3" x14ac:dyDescent="0.25">
      <c r="C417" s="1"/>
    </row>
    <row r="418" spans="3:3" x14ac:dyDescent="0.25">
      <c r="C418" s="1"/>
    </row>
    <row r="419" spans="3:3" x14ac:dyDescent="0.25">
      <c r="C419" s="1"/>
    </row>
    <row r="420" spans="3:3" x14ac:dyDescent="0.25">
      <c r="C420" s="1"/>
    </row>
    <row r="421" spans="3:3" x14ac:dyDescent="0.25">
      <c r="C421" s="1"/>
    </row>
    <row r="422" spans="3:3" x14ac:dyDescent="0.25">
      <c r="C422" s="1"/>
    </row>
    <row r="423" spans="3:3" x14ac:dyDescent="0.25">
      <c r="C423" s="1"/>
    </row>
    <row r="424" spans="3:3" x14ac:dyDescent="0.25">
      <c r="C424" s="1"/>
    </row>
    <row r="425" spans="3:3" x14ac:dyDescent="0.25">
      <c r="C425" s="1"/>
    </row>
    <row r="426" spans="3:3" x14ac:dyDescent="0.25">
      <c r="C426" s="1"/>
    </row>
    <row r="427" spans="3:3" x14ac:dyDescent="0.25">
      <c r="C427" s="1"/>
    </row>
    <row r="428" spans="3:3" x14ac:dyDescent="0.25">
      <c r="C428" s="1"/>
    </row>
    <row r="429" spans="3:3" x14ac:dyDescent="0.25">
      <c r="C429" s="1"/>
    </row>
    <row r="430" spans="3:3" x14ac:dyDescent="0.25">
      <c r="C430" s="1"/>
    </row>
    <row r="431" spans="3:3" x14ac:dyDescent="0.25">
      <c r="C431" s="1"/>
    </row>
    <row r="432" spans="3:3" x14ac:dyDescent="0.25">
      <c r="C432" s="1"/>
    </row>
    <row r="433" spans="3:3" x14ac:dyDescent="0.25">
      <c r="C433" s="1"/>
    </row>
    <row r="434" spans="3:3" x14ac:dyDescent="0.25">
      <c r="C434" s="1"/>
    </row>
    <row r="435" spans="3:3" x14ac:dyDescent="0.25">
      <c r="C435" s="1"/>
    </row>
    <row r="436" spans="3:3" x14ac:dyDescent="0.25">
      <c r="C436" s="1"/>
    </row>
    <row r="437" spans="3:3" x14ac:dyDescent="0.25">
      <c r="C437" s="1"/>
    </row>
    <row r="438" spans="3:3" x14ac:dyDescent="0.25">
      <c r="C438" s="1"/>
    </row>
    <row r="439" spans="3:3" x14ac:dyDescent="0.25">
      <c r="C439" s="1"/>
    </row>
    <row r="440" spans="3:3" x14ac:dyDescent="0.25">
      <c r="C440" s="1"/>
    </row>
    <row r="441" spans="3:3" x14ac:dyDescent="0.25">
      <c r="C441" s="1"/>
    </row>
    <row r="442" spans="3:3" x14ac:dyDescent="0.25">
      <c r="C442" s="1"/>
    </row>
    <row r="443" spans="3:3" x14ac:dyDescent="0.25">
      <c r="C443" s="1"/>
    </row>
    <row r="444" spans="3:3" x14ac:dyDescent="0.25">
      <c r="C444" s="1"/>
    </row>
    <row r="445" spans="3:3" x14ac:dyDescent="0.25">
      <c r="C445" s="1"/>
    </row>
    <row r="446" spans="3:3" x14ac:dyDescent="0.25">
      <c r="C446" s="1"/>
    </row>
    <row r="447" spans="3:3" x14ac:dyDescent="0.25">
      <c r="C447" s="1"/>
    </row>
    <row r="448" spans="3:3" x14ac:dyDescent="0.25">
      <c r="C448" s="1"/>
    </row>
    <row r="449" spans="3:3" x14ac:dyDescent="0.25">
      <c r="C449" s="1"/>
    </row>
    <row r="450" spans="3:3" x14ac:dyDescent="0.25">
      <c r="C450" s="1"/>
    </row>
    <row r="451" spans="3:3" x14ac:dyDescent="0.25">
      <c r="C451" s="1"/>
    </row>
    <row r="452" spans="3:3" x14ac:dyDescent="0.25">
      <c r="C452" s="1"/>
    </row>
    <row r="453" spans="3:3" x14ac:dyDescent="0.25">
      <c r="C453" s="1"/>
    </row>
    <row r="454" spans="3:3" x14ac:dyDescent="0.25">
      <c r="C454" s="1"/>
    </row>
    <row r="455" spans="3:3" x14ac:dyDescent="0.25">
      <c r="C455" s="1"/>
    </row>
    <row r="456" spans="3:3" x14ac:dyDescent="0.25">
      <c r="C456" s="1"/>
    </row>
    <row r="457" spans="3:3" x14ac:dyDescent="0.25">
      <c r="C457" s="1"/>
    </row>
    <row r="458" spans="3:3" x14ac:dyDescent="0.25">
      <c r="C458" s="1"/>
    </row>
    <row r="459" spans="3:3" x14ac:dyDescent="0.25">
      <c r="C459" s="1"/>
    </row>
    <row r="460" spans="3:3" x14ac:dyDescent="0.25">
      <c r="C460" s="1"/>
    </row>
    <row r="461" spans="3:3" x14ac:dyDescent="0.25">
      <c r="C461" s="1"/>
    </row>
    <row r="462" spans="3:3" x14ac:dyDescent="0.25">
      <c r="C462" s="1"/>
    </row>
    <row r="463" spans="3:3" x14ac:dyDescent="0.25">
      <c r="C463" s="1"/>
    </row>
    <row r="464" spans="3:3" x14ac:dyDescent="0.25">
      <c r="C464" s="1"/>
    </row>
    <row r="465" spans="3:3" x14ac:dyDescent="0.25">
      <c r="C465" s="1"/>
    </row>
    <row r="466" spans="3:3" x14ac:dyDescent="0.25">
      <c r="C466" s="1"/>
    </row>
    <row r="467" spans="3:3" x14ac:dyDescent="0.25">
      <c r="C467" s="1"/>
    </row>
    <row r="468" spans="3:3" x14ac:dyDescent="0.25">
      <c r="C468" s="1"/>
    </row>
    <row r="469" spans="3:3" x14ac:dyDescent="0.25">
      <c r="C469" s="1"/>
    </row>
    <row r="470" spans="3:3" x14ac:dyDescent="0.25">
      <c r="C470" s="1"/>
    </row>
    <row r="471" spans="3:3" x14ac:dyDescent="0.25">
      <c r="C471" s="1"/>
    </row>
    <row r="472" spans="3:3" x14ac:dyDescent="0.25">
      <c r="C472" s="1"/>
    </row>
    <row r="473" spans="3:3" x14ac:dyDescent="0.25">
      <c r="C473" s="1"/>
    </row>
    <row r="474" spans="3:3" x14ac:dyDescent="0.25">
      <c r="C474" s="1"/>
    </row>
    <row r="475" spans="3:3" x14ac:dyDescent="0.25">
      <c r="C475" s="1"/>
    </row>
    <row r="476" spans="3:3" x14ac:dyDescent="0.25">
      <c r="C476" s="1"/>
    </row>
    <row r="477" spans="3:3" x14ac:dyDescent="0.25">
      <c r="C477" s="1"/>
    </row>
    <row r="478" spans="3:3" x14ac:dyDescent="0.25">
      <c r="C478" s="1"/>
    </row>
    <row r="479" spans="3:3" x14ac:dyDescent="0.25">
      <c r="C479" s="1"/>
    </row>
    <row r="480" spans="3:3" x14ac:dyDescent="0.25">
      <c r="C480" s="1"/>
    </row>
    <row r="481" spans="3:3" x14ac:dyDescent="0.25">
      <c r="C481" s="1"/>
    </row>
    <row r="482" spans="3:3" x14ac:dyDescent="0.25">
      <c r="C482" s="1"/>
    </row>
    <row r="483" spans="3:3" x14ac:dyDescent="0.25">
      <c r="C483" s="1"/>
    </row>
    <row r="484" spans="3:3" x14ac:dyDescent="0.25">
      <c r="C484" s="1"/>
    </row>
    <row r="485" spans="3:3" x14ac:dyDescent="0.25">
      <c r="C485" s="1"/>
    </row>
    <row r="486" spans="3:3" x14ac:dyDescent="0.25">
      <c r="C486" s="1"/>
    </row>
    <row r="487" spans="3:3" x14ac:dyDescent="0.25">
      <c r="C487" s="1"/>
    </row>
    <row r="488" spans="3:3" x14ac:dyDescent="0.25">
      <c r="C488" s="1"/>
    </row>
    <row r="489" spans="3:3" x14ac:dyDescent="0.25">
      <c r="C489" s="1"/>
    </row>
    <row r="490" spans="3:3" x14ac:dyDescent="0.25">
      <c r="C490" s="1"/>
    </row>
    <row r="491" spans="3:3" x14ac:dyDescent="0.25">
      <c r="C491" s="1"/>
    </row>
    <row r="492" spans="3:3" x14ac:dyDescent="0.25">
      <c r="C492" s="1"/>
    </row>
    <row r="493" spans="3:3" x14ac:dyDescent="0.25">
      <c r="C493" s="1"/>
    </row>
    <row r="494" spans="3:3" x14ac:dyDescent="0.25">
      <c r="C494" s="1"/>
    </row>
    <row r="495" spans="3:3" x14ac:dyDescent="0.25">
      <c r="C495" s="1"/>
    </row>
    <row r="496" spans="3:3" x14ac:dyDescent="0.25">
      <c r="C496" s="1"/>
    </row>
    <row r="497" spans="3:3" x14ac:dyDescent="0.25">
      <c r="C497" s="1"/>
    </row>
    <row r="498" spans="3:3" x14ac:dyDescent="0.25">
      <c r="C498" s="1"/>
    </row>
    <row r="499" spans="3:3" x14ac:dyDescent="0.25">
      <c r="C499" s="1"/>
    </row>
    <row r="500" spans="3:3" x14ac:dyDescent="0.25">
      <c r="C500" s="1"/>
    </row>
    <row r="501" spans="3:3" x14ac:dyDescent="0.25">
      <c r="C501" s="1"/>
    </row>
    <row r="502" spans="3:3" x14ac:dyDescent="0.25">
      <c r="C502" s="1"/>
    </row>
    <row r="503" spans="3:3" x14ac:dyDescent="0.25">
      <c r="C503" s="1"/>
    </row>
    <row r="504" spans="3:3" x14ac:dyDescent="0.25">
      <c r="C504" s="1"/>
    </row>
    <row r="505" spans="3:3" x14ac:dyDescent="0.25">
      <c r="C505" s="1"/>
    </row>
    <row r="506" spans="3:3" x14ac:dyDescent="0.25">
      <c r="C506" s="1"/>
    </row>
    <row r="507" spans="3:3" x14ac:dyDescent="0.25">
      <c r="C507" s="1"/>
    </row>
    <row r="508" spans="3:3" x14ac:dyDescent="0.25">
      <c r="C508" s="1"/>
    </row>
    <row r="509" spans="3:3" x14ac:dyDescent="0.25">
      <c r="C509" s="1"/>
    </row>
    <row r="510" spans="3:3" x14ac:dyDescent="0.25">
      <c r="C510" s="1"/>
    </row>
    <row r="511" spans="3:3" x14ac:dyDescent="0.25">
      <c r="C511" s="1"/>
    </row>
    <row r="512" spans="3:3" x14ac:dyDescent="0.25">
      <c r="C512" s="1"/>
    </row>
    <row r="513" spans="3:3" x14ac:dyDescent="0.25">
      <c r="C513" s="1"/>
    </row>
    <row r="514" spans="3:3" x14ac:dyDescent="0.25">
      <c r="C514" s="1"/>
    </row>
    <row r="515" spans="3:3" x14ac:dyDescent="0.25">
      <c r="C515" s="1"/>
    </row>
    <row r="516" spans="3:3" x14ac:dyDescent="0.25">
      <c r="C516" s="1"/>
    </row>
    <row r="517" spans="3:3" x14ac:dyDescent="0.25">
      <c r="C517" s="1"/>
    </row>
    <row r="518" spans="3:3" x14ac:dyDescent="0.25">
      <c r="C518" s="1"/>
    </row>
    <row r="519" spans="3:3" x14ac:dyDescent="0.25">
      <c r="C519" s="1"/>
    </row>
    <row r="520" spans="3:3" x14ac:dyDescent="0.25">
      <c r="C520" s="1"/>
    </row>
    <row r="521" spans="3:3" x14ac:dyDescent="0.25">
      <c r="C521" s="1"/>
    </row>
    <row r="522" spans="3:3" x14ac:dyDescent="0.25">
      <c r="C522" s="1"/>
    </row>
    <row r="523" spans="3:3" x14ac:dyDescent="0.25">
      <c r="C523" s="1"/>
    </row>
    <row r="524" spans="3:3" x14ac:dyDescent="0.25">
      <c r="C524" s="1"/>
    </row>
    <row r="525" spans="3:3" x14ac:dyDescent="0.25">
      <c r="C525" s="1"/>
    </row>
    <row r="526" spans="3:3" x14ac:dyDescent="0.25">
      <c r="C526" s="1"/>
    </row>
    <row r="527" spans="3:3" x14ac:dyDescent="0.25">
      <c r="C527" s="1"/>
    </row>
    <row r="528" spans="3:3" x14ac:dyDescent="0.25">
      <c r="C528" s="1"/>
    </row>
    <row r="529" spans="3:3" x14ac:dyDescent="0.25">
      <c r="C529" s="1"/>
    </row>
    <row r="530" spans="3:3" x14ac:dyDescent="0.25">
      <c r="C530" s="1"/>
    </row>
    <row r="531" spans="3:3" x14ac:dyDescent="0.25">
      <c r="C531" s="1"/>
    </row>
    <row r="532" spans="3:3" x14ac:dyDescent="0.25">
      <c r="C532" s="1"/>
    </row>
    <row r="533" spans="3:3" x14ac:dyDescent="0.25">
      <c r="C533" s="1"/>
    </row>
    <row r="534" spans="3:3" x14ac:dyDescent="0.25">
      <c r="C534" s="1"/>
    </row>
    <row r="535" spans="3:3" x14ac:dyDescent="0.25">
      <c r="C535" s="1"/>
    </row>
    <row r="536" spans="3:3" x14ac:dyDescent="0.25">
      <c r="C536" s="1"/>
    </row>
    <row r="537" spans="3:3" x14ac:dyDescent="0.25">
      <c r="C537" s="1"/>
    </row>
    <row r="538" spans="3:3" x14ac:dyDescent="0.25">
      <c r="C538" s="1"/>
    </row>
    <row r="539" spans="3:3" x14ac:dyDescent="0.25">
      <c r="C539" s="1"/>
    </row>
    <row r="540" spans="3:3" x14ac:dyDescent="0.25">
      <c r="C540" s="1"/>
    </row>
    <row r="541" spans="3:3" x14ac:dyDescent="0.25">
      <c r="C541" s="1"/>
    </row>
    <row r="542" spans="3:3" x14ac:dyDescent="0.25">
      <c r="C542" s="1"/>
    </row>
    <row r="543" spans="3:3" x14ac:dyDescent="0.25">
      <c r="C543" s="1"/>
    </row>
    <row r="544" spans="3:3" x14ac:dyDescent="0.25">
      <c r="C544" s="1"/>
    </row>
    <row r="545" spans="3:3" x14ac:dyDescent="0.25">
      <c r="C545" s="1"/>
    </row>
    <row r="546" spans="3:3" x14ac:dyDescent="0.25">
      <c r="C546" s="1"/>
    </row>
    <row r="547" spans="3:3" x14ac:dyDescent="0.25">
      <c r="C547" s="1"/>
    </row>
    <row r="548" spans="3:3" x14ac:dyDescent="0.25">
      <c r="C548" s="1"/>
    </row>
    <row r="549" spans="3:3" x14ac:dyDescent="0.25">
      <c r="C549" s="1"/>
    </row>
    <row r="550" spans="3:3" x14ac:dyDescent="0.25">
      <c r="C550" s="1"/>
    </row>
    <row r="551" spans="3:3" x14ac:dyDescent="0.25">
      <c r="C551" s="1"/>
    </row>
    <row r="552" spans="3:3" x14ac:dyDescent="0.25">
      <c r="C552" s="1"/>
    </row>
    <row r="553" spans="3:3" x14ac:dyDescent="0.25">
      <c r="C553" s="1"/>
    </row>
    <row r="554" spans="3:3" x14ac:dyDescent="0.25">
      <c r="C554" s="1"/>
    </row>
    <row r="555" spans="3:3" x14ac:dyDescent="0.25">
      <c r="C555" s="1"/>
    </row>
    <row r="556" spans="3:3" x14ac:dyDescent="0.25">
      <c r="C556" s="1"/>
    </row>
    <row r="557" spans="3:3" x14ac:dyDescent="0.25">
      <c r="C557" s="1"/>
    </row>
    <row r="558" spans="3:3" x14ac:dyDescent="0.25">
      <c r="C558" s="1"/>
    </row>
    <row r="559" spans="3:3" x14ac:dyDescent="0.25">
      <c r="C559" s="1"/>
    </row>
    <row r="560" spans="3:3" x14ac:dyDescent="0.25">
      <c r="C560" s="1"/>
    </row>
    <row r="561" spans="3:3" x14ac:dyDescent="0.25">
      <c r="C561" s="1"/>
    </row>
    <row r="562" spans="3:3" x14ac:dyDescent="0.25">
      <c r="C562" s="1"/>
    </row>
    <row r="563" spans="3:3" x14ac:dyDescent="0.25">
      <c r="C563" s="1"/>
    </row>
    <row r="564" spans="3:3" x14ac:dyDescent="0.25">
      <c r="C564" s="1"/>
    </row>
    <row r="565" spans="3:3" x14ac:dyDescent="0.25">
      <c r="C565" s="1"/>
    </row>
    <row r="566" spans="3:3" x14ac:dyDescent="0.25">
      <c r="C566" s="1"/>
    </row>
    <row r="567" spans="3:3" x14ac:dyDescent="0.25">
      <c r="C567" s="1"/>
    </row>
    <row r="568" spans="3:3" x14ac:dyDescent="0.25">
      <c r="C568" s="1"/>
    </row>
    <row r="569" spans="3:3" x14ac:dyDescent="0.25">
      <c r="C569" s="1"/>
    </row>
    <row r="570" spans="3:3" x14ac:dyDescent="0.25">
      <c r="C570" s="1"/>
    </row>
    <row r="571" spans="3:3" x14ac:dyDescent="0.25">
      <c r="C571" s="1"/>
    </row>
    <row r="572" spans="3:3" x14ac:dyDescent="0.25">
      <c r="C572" s="1"/>
    </row>
    <row r="573" spans="3:3" x14ac:dyDescent="0.25">
      <c r="C573" s="1"/>
    </row>
    <row r="574" spans="3:3" x14ac:dyDescent="0.25">
      <c r="C574" s="1"/>
    </row>
    <row r="575" spans="3:3" x14ac:dyDescent="0.25">
      <c r="C575" s="1"/>
    </row>
    <row r="576" spans="3:3" x14ac:dyDescent="0.25">
      <c r="C576" s="1"/>
    </row>
    <row r="577" spans="3:3" x14ac:dyDescent="0.25">
      <c r="C577" s="1"/>
    </row>
    <row r="578" spans="3:3" x14ac:dyDescent="0.25">
      <c r="C578" s="1"/>
    </row>
    <row r="579" spans="3:3" x14ac:dyDescent="0.25">
      <c r="C579" s="1"/>
    </row>
    <row r="580" spans="3:3" x14ac:dyDescent="0.25">
      <c r="C580" s="1"/>
    </row>
    <row r="581" spans="3:3" x14ac:dyDescent="0.25">
      <c r="C581" s="1"/>
    </row>
    <row r="582" spans="3:3" x14ac:dyDescent="0.25">
      <c r="C582" s="1"/>
    </row>
    <row r="583" spans="3:3" x14ac:dyDescent="0.25">
      <c r="C583" s="1"/>
    </row>
    <row r="584" spans="3:3" x14ac:dyDescent="0.25">
      <c r="C584" s="1"/>
    </row>
    <row r="585" spans="3:3" x14ac:dyDescent="0.25">
      <c r="C585" s="1"/>
    </row>
    <row r="586" spans="3:3" x14ac:dyDescent="0.25">
      <c r="C586" s="1"/>
    </row>
    <row r="587" spans="3:3" x14ac:dyDescent="0.25">
      <c r="C587" s="1"/>
    </row>
    <row r="588" spans="3:3" x14ac:dyDescent="0.25">
      <c r="C588" s="1"/>
    </row>
    <row r="589" spans="3:3" x14ac:dyDescent="0.25">
      <c r="C589" s="1"/>
    </row>
    <row r="590" spans="3:3" x14ac:dyDescent="0.25">
      <c r="C590" s="1"/>
    </row>
    <row r="591" spans="3:3" x14ac:dyDescent="0.25">
      <c r="C591" s="1"/>
    </row>
    <row r="592" spans="3:3" x14ac:dyDescent="0.25">
      <c r="C592" s="1"/>
    </row>
    <row r="593" spans="3:3" x14ac:dyDescent="0.25">
      <c r="C593" s="1"/>
    </row>
    <row r="594" spans="3:3" x14ac:dyDescent="0.25">
      <c r="C594" s="1"/>
    </row>
    <row r="595" spans="3:3" x14ac:dyDescent="0.25">
      <c r="C595" s="1"/>
    </row>
    <row r="596" spans="3:3" x14ac:dyDescent="0.25">
      <c r="C596" s="1"/>
    </row>
    <row r="597" spans="3:3" x14ac:dyDescent="0.25">
      <c r="C597" s="1"/>
    </row>
    <row r="598" spans="3:3" x14ac:dyDescent="0.25">
      <c r="C598" s="1"/>
    </row>
    <row r="599" spans="3:3" x14ac:dyDescent="0.25">
      <c r="C599" s="1"/>
    </row>
    <row r="600" spans="3:3" x14ac:dyDescent="0.25">
      <c r="C600" s="1"/>
    </row>
    <row r="601" spans="3:3" x14ac:dyDescent="0.25">
      <c r="C601" s="1"/>
    </row>
    <row r="602" spans="3:3" x14ac:dyDescent="0.25">
      <c r="C602" s="1"/>
    </row>
    <row r="603" spans="3:3" x14ac:dyDescent="0.25">
      <c r="C603" s="1"/>
    </row>
    <row r="604" spans="3:3" x14ac:dyDescent="0.25">
      <c r="C604" s="1"/>
    </row>
    <row r="605" spans="3:3" x14ac:dyDescent="0.25">
      <c r="C605" s="1"/>
    </row>
    <row r="606" spans="3:3" x14ac:dyDescent="0.25">
      <c r="C606" s="1"/>
    </row>
    <row r="607" spans="3:3" x14ac:dyDescent="0.25">
      <c r="C607" s="1"/>
    </row>
    <row r="608" spans="3:3" x14ac:dyDescent="0.25">
      <c r="C608" s="1"/>
    </row>
    <row r="609" spans="3:3" x14ac:dyDescent="0.25">
      <c r="C609" s="1"/>
    </row>
    <row r="610" spans="3:3" x14ac:dyDescent="0.25">
      <c r="C610" s="1"/>
    </row>
    <row r="611" spans="3:3" x14ac:dyDescent="0.25">
      <c r="C611" s="1"/>
    </row>
    <row r="612" spans="3:3" x14ac:dyDescent="0.25">
      <c r="C612" s="1"/>
    </row>
    <row r="613" spans="3:3" x14ac:dyDescent="0.25">
      <c r="C613" s="1"/>
    </row>
    <row r="614" spans="3:3" x14ac:dyDescent="0.25">
      <c r="C614" s="1"/>
    </row>
    <row r="615" spans="3:3" x14ac:dyDescent="0.25">
      <c r="C615" s="1"/>
    </row>
    <row r="616" spans="3:3" x14ac:dyDescent="0.25">
      <c r="C616" s="1"/>
    </row>
    <row r="617" spans="3:3" x14ac:dyDescent="0.25">
      <c r="C617" s="1"/>
    </row>
    <row r="618" spans="3:3" x14ac:dyDescent="0.25">
      <c r="C618" s="1"/>
    </row>
    <row r="619" spans="3:3" x14ac:dyDescent="0.25">
      <c r="C619" s="1"/>
    </row>
    <row r="620" spans="3:3" x14ac:dyDescent="0.25">
      <c r="C620" s="1"/>
    </row>
    <row r="621" spans="3:3" x14ac:dyDescent="0.25">
      <c r="C621" s="1"/>
    </row>
    <row r="622" spans="3:3" x14ac:dyDescent="0.25">
      <c r="C622" s="1"/>
    </row>
    <row r="623" spans="3:3" x14ac:dyDescent="0.25">
      <c r="C623" s="1"/>
    </row>
    <row r="624" spans="3:3" x14ac:dyDescent="0.25">
      <c r="C624" s="1"/>
    </row>
    <row r="625" spans="3:3" x14ac:dyDescent="0.25">
      <c r="C625" s="1"/>
    </row>
    <row r="626" spans="3:3" x14ac:dyDescent="0.25">
      <c r="C626" s="1"/>
    </row>
    <row r="627" spans="3:3" x14ac:dyDescent="0.25">
      <c r="C627" s="1"/>
    </row>
    <row r="628" spans="3:3" x14ac:dyDescent="0.25">
      <c r="C628" s="1"/>
    </row>
    <row r="629" spans="3:3" x14ac:dyDescent="0.25">
      <c r="C629" s="1"/>
    </row>
    <row r="630" spans="3:3" x14ac:dyDescent="0.25">
      <c r="C630" s="1"/>
    </row>
    <row r="631" spans="3:3" x14ac:dyDescent="0.25">
      <c r="C631" s="1"/>
    </row>
    <row r="632" spans="3:3" x14ac:dyDescent="0.25">
      <c r="C632" s="1"/>
    </row>
    <row r="633" spans="3:3" x14ac:dyDescent="0.25">
      <c r="C633" s="1"/>
    </row>
    <row r="634" spans="3:3" x14ac:dyDescent="0.25">
      <c r="C634" s="1"/>
    </row>
    <row r="635" spans="3:3" x14ac:dyDescent="0.25">
      <c r="C635" s="1"/>
    </row>
    <row r="636" spans="3:3" x14ac:dyDescent="0.25">
      <c r="C636" s="1"/>
    </row>
    <row r="637" spans="3:3" x14ac:dyDescent="0.25">
      <c r="C637" s="1"/>
    </row>
    <row r="638" spans="3:3" x14ac:dyDescent="0.25">
      <c r="C638" s="1"/>
    </row>
    <row r="639" spans="3:3" x14ac:dyDescent="0.25">
      <c r="C639" s="1"/>
    </row>
    <row r="640" spans="3:3" x14ac:dyDescent="0.25">
      <c r="C640" s="1"/>
    </row>
    <row r="641" spans="3:3" x14ac:dyDescent="0.25">
      <c r="C641" s="1"/>
    </row>
    <row r="642" spans="3:3" x14ac:dyDescent="0.25">
      <c r="C642" s="1"/>
    </row>
    <row r="643" spans="3:3" x14ac:dyDescent="0.25">
      <c r="C643" s="1"/>
    </row>
    <row r="644" spans="3:3" x14ac:dyDescent="0.25">
      <c r="C644" s="1"/>
    </row>
    <row r="645" spans="3:3" x14ac:dyDescent="0.25">
      <c r="C645" s="1"/>
    </row>
    <row r="646" spans="3:3" x14ac:dyDescent="0.25">
      <c r="C646" s="1"/>
    </row>
    <row r="647" spans="3:3" x14ac:dyDescent="0.25">
      <c r="C647" s="1"/>
    </row>
    <row r="648" spans="3:3" x14ac:dyDescent="0.25">
      <c r="C648" s="1"/>
    </row>
    <row r="649" spans="3:3" x14ac:dyDescent="0.25">
      <c r="C649" s="1"/>
    </row>
    <row r="650" spans="3:3" x14ac:dyDescent="0.25">
      <c r="C650" s="1"/>
    </row>
    <row r="651" spans="3:3" x14ac:dyDescent="0.25">
      <c r="C651" s="1"/>
    </row>
    <row r="652" spans="3:3" x14ac:dyDescent="0.25">
      <c r="C652" s="1"/>
    </row>
    <row r="653" spans="3:3" x14ac:dyDescent="0.25">
      <c r="C653" s="1"/>
    </row>
    <row r="654" spans="3:3" x14ac:dyDescent="0.25">
      <c r="C654" s="1"/>
    </row>
    <row r="655" spans="3:3" x14ac:dyDescent="0.25">
      <c r="C655" s="1"/>
    </row>
    <row r="656" spans="3:3" x14ac:dyDescent="0.25">
      <c r="C656" s="1"/>
    </row>
    <row r="657" spans="3:3" x14ac:dyDescent="0.25">
      <c r="C657" s="1"/>
    </row>
    <row r="658" spans="3:3" x14ac:dyDescent="0.25">
      <c r="C658" s="1"/>
    </row>
    <row r="659" spans="3:3" x14ac:dyDescent="0.25">
      <c r="C659" s="1"/>
    </row>
    <row r="660" spans="3:3" x14ac:dyDescent="0.25">
      <c r="C660" s="1"/>
    </row>
    <row r="661" spans="3:3" x14ac:dyDescent="0.25">
      <c r="C661" s="1"/>
    </row>
    <row r="662" spans="3:3" x14ac:dyDescent="0.25">
      <c r="C662" s="1"/>
    </row>
    <row r="663" spans="3:3" x14ac:dyDescent="0.25">
      <c r="C663" s="1"/>
    </row>
    <row r="664" spans="3:3" x14ac:dyDescent="0.25">
      <c r="C664" s="1"/>
    </row>
    <row r="665" spans="3:3" x14ac:dyDescent="0.25">
      <c r="C665" s="1"/>
    </row>
    <row r="666" spans="3:3" x14ac:dyDescent="0.25">
      <c r="C666" s="1"/>
    </row>
    <row r="667" spans="3:3" x14ac:dyDescent="0.25">
      <c r="C667" s="1"/>
    </row>
    <row r="668" spans="3:3" x14ac:dyDescent="0.25">
      <c r="C668" s="1"/>
    </row>
    <row r="669" spans="3:3" x14ac:dyDescent="0.25">
      <c r="C669" s="1"/>
    </row>
    <row r="670" spans="3:3" x14ac:dyDescent="0.25">
      <c r="C670" s="1"/>
    </row>
    <row r="671" spans="3:3" x14ac:dyDescent="0.25">
      <c r="C671" s="1"/>
    </row>
    <row r="672" spans="3:3" x14ac:dyDescent="0.25">
      <c r="C672" s="1"/>
    </row>
    <row r="673" spans="3:3" x14ac:dyDescent="0.25">
      <c r="C673" s="1"/>
    </row>
    <row r="674" spans="3:3" x14ac:dyDescent="0.25">
      <c r="C674" s="1"/>
    </row>
    <row r="675" spans="3:3" x14ac:dyDescent="0.25">
      <c r="C675" s="1"/>
    </row>
    <row r="676" spans="3:3" x14ac:dyDescent="0.25">
      <c r="C676" s="1"/>
    </row>
    <row r="677" spans="3:3" x14ac:dyDescent="0.25">
      <c r="C677" s="1"/>
    </row>
    <row r="678" spans="3:3" x14ac:dyDescent="0.25">
      <c r="C678" s="1"/>
    </row>
    <row r="679" spans="3:3" x14ac:dyDescent="0.25">
      <c r="C679" s="1"/>
    </row>
    <row r="680" spans="3:3" x14ac:dyDescent="0.25">
      <c r="C680" s="1"/>
    </row>
    <row r="681" spans="3:3" x14ac:dyDescent="0.25">
      <c r="C681" s="1"/>
    </row>
    <row r="682" spans="3:3" x14ac:dyDescent="0.25">
      <c r="C682" s="1"/>
    </row>
    <row r="683" spans="3:3" x14ac:dyDescent="0.25">
      <c r="C683" s="1"/>
    </row>
    <row r="684" spans="3:3" x14ac:dyDescent="0.25">
      <c r="C684" s="1"/>
    </row>
    <row r="685" spans="3:3" x14ac:dyDescent="0.25">
      <c r="C685" s="1"/>
    </row>
    <row r="686" spans="3:3" x14ac:dyDescent="0.25">
      <c r="C686" s="1"/>
    </row>
    <row r="687" spans="3:3" x14ac:dyDescent="0.25">
      <c r="C687" s="1"/>
    </row>
    <row r="688" spans="3:3" x14ac:dyDescent="0.25">
      <c r="C688" s="1"/>
    </row>
    <row r="689" spans="3:3" x14ac:dyDescent="0.25">
      <c r="C689" s="1"/>
    </row>
    <row r="690" spans="3:3" x14ac:dyDescent="0.25">
      <c r="C690" s="1"/>
    </row>
    <row r="691" spans="3:3" x14ac:dyDescent="0.25">
      <c r="C691" s="1"/>
    </row>
    <row r="692" spans="3:3" x14ac:dyDescent="0.25">
      <c r="C692" s="1"/>
    </row>
    <row r="693" spans="3:3" x14ac:dyDescent="0.25">
      <c r="C693" s="1"/>
    </row>
    <row r="694" spans="3:3" x14ac:dyDescent="0.25">
      <c r="C694" s="1"/>
    </row>
    <row r="695" spans="3:3" x14ac:dyDescent="0.25">
      <c r="C695" s="1"/>
    </row>
    <row r="696" spans="3:3" x14ac:dyDescent="0.25">
      <c r="C696" s="1"/>
    </row>
    <row r="697" spans="3:3" x14ac:dyDescent="0.25">
      <c r="C697" s="1"/>
    </row>
    <row r="698" spans="3:3" x14ac:dyDescent="0.25">
      <c r="C698" s="1"/>
    </row>
    <row r="699" spans="3:3" x14ac:dyDescent="0.25">
      <c r="C699" s="1"/>
    </row>
    <row r="700" spans="3:3" x14ac:dyDescent="0.25">
      <c r="C700" s="1"/>
    </row>
    <row r="701" spans="3:3" x14ac:dyDescent="0.25">
      <c r="C701" s="1"/>
    </row>
    <row r="702" spans="3:3" x14ac:dyDescent="0.25">
      <c r="C702" s="1"/>
    </row>
    <row r="703" spans="3:3" x14ac:dyDescent="0.25">
      <c r="C703" s="1"/>
    </row>
    <row r="704" spans="3:3" x14ac:dyDescent="0.25">
      <c r="C704" s="1"/>
    </row>
    <row r="705" spans="3:3" x14ac:dyDescent="0.25">
      <c r="C705" s="1"/>
    </row>
    <row r="706" spans="3:3" x14ac:dyDescent="0.25">
      <c r="C706" s="1"/>
    </row>
    <row r="707" spans="3:3" x14ac:dyDescent="0.25">
      <c r="C707" s="1"/>
    </row>
    <row r="708" spans="3:3" x14ac:dyDescent="0.25">
      <c r="C708" s="1"/>
    </row>
    <row r="709" spans="3:3" x14ac:dyDescent="0.25">
      <c r="C709" s="1"/>
    </row>
    <row r="710" spans="3:3" x14ac:dyDescent="0.25">
      <c r="C710" s="1"/>
    </row>
    <row r="711" spans="3:3" x14ac:dyDescent="0.25">
      <c r="C711" s="1"/>
    </row>
    <row r="712" spans="3:3" x14ac:dyDescent="0.25">
      <c r="C712" s="1"/>
    </row>
    <row r="713" spans="3:3" x14ac:dyDescent="0.25">
      <c r="C713" s="1"/>
    </row>
    <row r="714" spans="3:3" x14ac:dyDescent="0.25">
      <c r="C714" s="1"/>
    </row>
    <row r="715" spans="3:3" x14ac:dyDescent="0.25">
      <c r="C715" s="1"/>
    </row>
    <row r="716" spans="3:3" x14ac:dyDescent="0.25">
      <c r="C716" s="1"/>
    </row>
    <row r="717" spans="3:3" x14ac:dyDescent="0.25">
      <c r="C717" s="1"/>
    </row>
    <row r="718" spans="3:3" x14ac:dyDescent="0.25">
      <c r="C718" s="1"/>
    </row>
    <row r="719" spans="3:3" x14ac:dyDescent="0.25">
      <c r="C719" s="1"/>
    </row>
    <row r="720" spans="3:3" x14ac:dyDescent="0.25">
      <c r="C720" s="1"/>
    </row>
    <row r="721" spans="3:3" x14ac:dyDescent="0.25">
      <c r="C721" s="1"/>
    </row>
    <row r="722" spans="3:3" x14ac:dyDescent="0.25">
      <c r="C722" s="1"/>
    </row>
    <row r="723" spans="3:3" x14ac:dyDescent="0.25">
      <c r="C723" s="1"/>
    </row>
    <row r="724" spans="3:3" x14ac:dyDescent="0.25">
      <c r="C724" s="1"/>
    </row>
    <row r="725" spans="3:3" x14ac:dyDescent="0.25">
      <c r="C725" s="1"/>
    </row>
    <row r="726" spans="3:3" x14ac:dyDescent="0.25">
      <c r="C726" s="1"/>
    </row>
    <row r="727" spans="3:3" x14ac:dyDescent="0.25">
      <c r="C727" s="1"/>
    </row>
    <row r="728" spans="3:3" x14ac:dyDescent="0.25">
      <c r="C728" s="1"/>
    </row>
    <row r="729" spans="3:3" x14ac:dyDescent="0.25">
      <c r="C729" s="1"/>
    </row>
    <row r="730" spans="3:3" x14ac:dyDescent="0.25">
      <c r="C730" s="1"/>
    </row>
    <row r="731" spans="3:3" x14ac:dyDescent="0.25">
      <c r="C731" s="1"/>
    </row>
    <row r="732" spans="3:3" x14ac:dyDescent="0.25">
      <c r="C732" s="1"/>
    </row>
    <row r="733" spans="3:3" x14ac:dyDescent="0.25">
      <c r="C733" s="1"/>
    </row>
    <row r="734" spans="3:3" x14ac:dyDescent="0.25">
      <c r="C734" s="1"/>
    </row>
    <row r="735" spans="3:3" x14ac:dyDescent="0.25">
      <c r="C735" s="1"/>
    </row>
    <row r="736" spans="3:3" x14ac:dyDescent="0.25">
      <c r="C736" s="1"/>
    </row>
    <row r="737" spans="3:3" x14ac:dyDescent="0.25">
      <c r="C737" s="1"/>
    </row>
    <row r="738" spans="3:3" x14ac:dyDescent="0.25">
      <c r="C738" s="1"/>
    </row>
    <row r="739" spans="3:3" x14ac:dyDescent="0.25">
      <c r="C739" s="1"/>
    </row>
    <row r="740" spans="3:3" x14ac:dyDescent="0.25">
      <c r="C740" s="1"/>
    </row>
    <row r="741" spans="3:3" x14ac:dyDescent="0.25">
      <c r="C741" s="1"/>
    </row>
    <row r="742" spans="3:3" x14ac:dyDescent="0.25">
      <c r="C742" s="1"/>
    </row>
    <row r="743" spans="3:3" x14ac:dyDescent="0.25">
      <c r="C743" s="1"/>
    </row>
    <row r="744" spans="3:3" x14ac:dyDescent="0.25">
      <c r="C744" s="1"/>
    </row>
    <row r="745" spans="3:3" x14ac:dyDescent="0.25">
      <c r="C745" s="1"/>
    </row>
    <row r="746" spans="3:3" x14ac:dyDescent="0.25">
      <c r="C746" s="1"/>
    </row>
    <row r="747" spans="3:3" x14ac:dyDescent="0.25">
      <c r="C747" s="1"/>
    </row>
    <row r="748" spans="3:3" x14ac:dyDescent="0.25">
      <c r="C748" s="1"/>
    </row>
    <row r="749" spans="3:3" x14ac:dyDescent="0.25">
      <c r="C749" s="1"/>
    </row>
    <row r="750" spans="3:3" x14ac:dyDescent="0.25">
      <c r="C750" s="1"/>
    </row>
    <row r="751" spans="3:3" x14ac:dyDescent="0.25">
      <c r="C751" s="1"/>
    </row>
    <row r="752" spans="3:3" x14ac:dyDescent="0.25">
      <c r="C752" s="1"/>
    </row>
    <row r="753" spans="3:3" x14ac:dyDescent="0.25">
      <c r="C753" s="1"/>
    </row>
    <row r="754" spans="3:3" x14ac:dyDescent="0.25">
      <c r="C754" s="1"/>
    </row>
    <row r="755" spans="3:3" x14ac:dyDescent="0.25">
      <c r="C755" s="1"/>
    </row>
    <row r="756" spans="3:3" x14ac:dyDescent="0.25">
      <c r="C756" s="1"/>
    </row>
    <row r="757" spans="3:3" x14ac:dyDescent="0.25">
      <c r="C757" s="1"/>
    </row>
    <row r="758" spans="3:3" x14ac:dyDescent="0.25">
      <c r="C758" s="1"/>
    </row>
    <row r="759" spans="3:3" x14ac:dyDescent="0.25">
      <c r="C759" s="1"/>
    </row>
    <row r="760" spans="3:3" x14ac:dyDescent="0.25">
      <c r="C760" s="1"/>
    </row>
    <row r="761" spans="3:3" x14ac:dyDescent="0.25">
      <c r="C761" s="1"/>
    </row>
    <row r="762" spans="3:3" x14ac:dyDescent="0.25">
      <c r="C762" s="1"/>
    </row>
    <row r="763" spans="3:3" x14ac:dyDescent="0.25">
      <c r="C763" s="1"/>
    </row>
    <row r="764" spans="3:3" x14ac:dyDescent="0.25">
      <c r="C764" s="1"/>
    </row>
    <row r="765" spans="3:3" x14ac:dyDescent="0.25">
      <c r="C765" s="1"/>
    </row>
    <row r="766" spans="3:3" x14ac:dyDescent="0.25">
      <c r="C766" s="1"/>
    </row>
    <row r="767" spans="3:3" x14ac:dyDescent="0.25">
      <c r="C767" s="1"/>
    </row>
    <row r="768" spans="3:3" x14ac:dyDescent="0.25">
      <c r="C768" s="1"/>
    </row>
    <row r="769" spans="3:3" x14ac:dyDescent="0.25">
      <c r="C769" s="1"/>
    </row>
    <row r="770" spans="3:3" x14ac:dyDescent="0.25">
      <c r="C770" s="1"/>
    </row>
    <row r="771" spans="3:3" x14ac:dyDescent="0.25">
      <c r="C771" s="1"/>
    </row>
    <row r="772" spans="3:3" x14ac:dyDescent="0.25">
      <c r="C772" s="1"/>
    </row>
    <row r="773" spans="3:3" x14ac:dyDescent="0.25">
      <c r="C773" s="1"/>
    </row>
    <row r="774" spans="3:3" x14ac:dyDescent="0.25">
      <c r="C774" s="1"/>
    </row>
    <row r="775" spans="3:3" x14ac:dyDescent="0.25">
      <c r="C775" s="1"/>
    </row>
    <row r="776" spans="3:3" x14ac:dyDescent="0.25">
      <c r="C776" s="1"/>
    </row>
    <row r="777" spans="3:3" x14ac:dyDescent="0.25">
      <c r="C777" s="1"/>
    </row>
    <row r="778" spans="3:3" x14ac:dyDescent="0.25">
      <c r="C778" s="1"/>
    </row>
    <row r="779" spans="3:3" x14ac:dyDescent="0.25">
      <c r="C779" s="1"/>
    </row>
    <row r="780" spans="3:3" x14ac:dyDescent="0.25">
      <c r="C780" s="1"/>
    </row>
    <row r="781" spans="3:3" x14ac:dyDescent="0.25">
      <c r="C781" s="1"/>
    </row>
    <row r="782" spans="3:3" x14ac:dyDescent="0.25">
      <c r="C782" s="1"/>
    </row>
    <row r="783" spans="3:3" x14ac:dyDescent="0.25">
      <c r="C783" s="1"/>
    </row>
    <row r="784" spans="3:3" x14ac:dyDescent="0.25">
      <c r="C784" s="1"/>
    </row>
    <row r="785" spans="3:3" x14ac:dyDescent="0.25">
      <c r="C785" s="1"/>
    </row>
    <row r="786" spans="3:3" x14ac:dyDescent="0.25">
      <c r="C786" s="1"/>
    </row>
    <row r="787" spans="3:3" x14ac:dyDescent="0.25">
      <c r="C787" s="1"/>
    </row>
    <row r="788" spans="3:3" x14ac:dyDescent="0.25">
      <c r="C788" s="1"/>
    </row>
    <row r="789" spans="3:3" x14ac:dyDescent="0.25">
      <c r="C789" s="1"/>
    </row>
    <row r="790" spans="3:3" x14ac:dyDescent="0.25">
      <c r="C790" s="1"/>
    </row>
    <row r="791" spans="3:3" x14ac:dyDescent="0.25">
      <c r="C791" s="1"/>
    </row>
    <row r="792" spans="3:3" x14ac:dyDescent="0.25">
      <c r="C792" s="1"/>
    </row>
    <row r="793" spans="3:3" x14ac:dyDescent="0.25">
      <c r="C793" s="1"/>
    </row>
    <row r="794" spans="3:3" x14ac:dyDescent="0.25">
      <c r="C794" s="1"/>
    </row>
    <row r="795" spans="3:3" x14ac:dyDescent="0.25">
      <c r="C795" s="1"/>
    </row>
    <row r="796" spans="3:3" x14ac:dyDescent="0.25">
      <c r="C796" s="1"/>
    </row>
    <row r="797" spans="3:3" x14ac:dyDescent="0.25">
      <c r="C797" s="1"/>
    </row>
    <row r="798" spans="3:3" x14ac:dyDescent="0.25">
      <c r="C798" s="1"/>
    </row>
    <row r="799" spans="3:3" x14ac:dyDescent="0.25">
      <c r="C799" s="1"/>
    </row>
    <row r="800" spans="3:3" x14ac:dyDescent="0.25">
      <c r="C800" s="1"/>
    </row>
    <row r="801" spans="3:3" x14ac:dyDescent="0.25">
      <c r="C801" s="1"/>
    </row>
    <row r="802" spans="3:3" x14ac:dyDescent="0.25">
      <c r="C802" s="1"/>
    </row>
    <row r="803" spans="3:3" x14ac:dyDescent="0.25">
      <c r="C803" s="1"/>
    </row>
    <row r="804" spans="3:3" x14ac:dyDescent="0.25">
      <c r="C804" s="1"/>
    </row>
    <row r="805" spans="3:3" x14ac:dyDescent="0.25">
      <c r="C805" s="1"/>
    </row>
    <row r="806" spans="3:3" x14ac:dyDescent="0.25">
      <c r="C806" s="1"/>
    </row>
    <row r="807" spans="3:3" x14ac:dyDescent="0.25">
      <c r="C807" s="1"/>
    </row>
    <row r="808" spans="3:3" x14ac:dyDescent="0.25">
      <c r="C808" s="1"/>
    </row>
    <row r="809" spans="3:3" x14ac:dyDescent="0.25">
      <c r="C809" s="1"/>
    </row>
    <row r="810" spans="3:3" x14ac:dyDescent="0.25">
      <c r="C810" s="1"/>
    </row>
    <row r="811" spans="3:3" x14ac:dyDescent="0.25">
      <c r="C811" s="1"/>
    </row>
    <row r="812" spans="3:3" x14ac:dyDescent="0.25">
      <c r="C812" s="1"/>
    </row>
    <row r="813" spans="3:3" x14ac:dyDescent="0.25">
      <c r="C813" s="1"/>
    </row>
    <row r="814" spans="3:3" x14ac:dyDescent="0.25">
      <c r="C814" s="1"/>
    </row>
    <row r="815" spans="3:3" x14ac:dyDescent="0.25">
      <c r="C815" s="1"/>
    </row>
    <row r="816" spans="3:3" x14ac:dyDescent="0.25">
      <c r="C816" s="1"/>
    </row>
    <row r="817" spans="3:3" x14ac:dyDescent="0.25">
      <c r="C817" s="1"/>
    </row>
    <row r="818" spans="3:3" x14ac:dyDescent="0.25">
      <c r="C818" s="1"/>
    </row>
    <row r="819" spans="3:3" x14ac:dyDescent="0.25">
      <c r="C819" s="1"/>
    </row>
    <row r="820" spans="3:3" x14ac:dyDescent="0.25">
      <c r="C820" s="1"/>
    </row>
    <row r="821" spans="3:3" x14ac:dyDescent="0.25">
      <c r="C821" s="1"/>
    </row>
    <row r="822" spans="3:3" x14ac:dyDescent="0.25">
      <c r="C822" s="1"/>
    </row>
    <row r="823" spans="3:3" x14ac:dyDescent="0.25">
      <c r="C823" s="1"/>
    </row>
    <row r="824" spans="3:3" x14ac:dyDescent="0.25">
      <c r="C824" s="1"/>
    </row>
    <row r="825" spans="3:3" x14ac:dyDescent="0.25">
      <c r="C825" s="1"/>
    </row>
    <row r="826" spans="3:3" x14ac:dyDescent="0.25">
      <c r="C826" s="1"/>
    </row>
    <row r="827" spans="3:3" x14ac:dyDescent="0.25">
      <c r="C827" s="1"/>
    </row>
    <row r="828" spans="3:3" x14ac:dyDescent="0.25">
      <c r="C828" s="1"/>
    </row>
    <row r="829" spans="3:3" x14ac:dyDescent="0.25">
      <c r="C829" s="1"/>
    </row>
    <row r="830" spans="3:3" x14ac:dyDescent="0.25">
      <c r="C830" s="1"/>
    </row>
    <row r="831" spans="3:3" x14ac:dyDescent="0.25">
      <c r="C831" s="1"/>
    </row>
    <row r="832" spans="3:3" x14ac:dyDescent="0.25">
      <c r="C832" s="1"/>
    </row>
    <row r="833" spans="3:3" x14ac:dyDescent="0.25">
      <c r="C833" s="1"/>
    </row>
    <row r="834" spans="3:3" x14ac:dyDescent="0.25">
      <c r="C834" s="1"/>
    </row>
    <row r="835" spans="3:3" x14ac:dyDescent="0.25">
      <c r="C835" s="1"/>
    </row>
    <row r="836" spans="3:3" x14ac:dyDescent="0.25">
      <c r="C836" s="1"/>
    </row>
    <row r="837" spans="3:3" x14ac:dyDescent="0.25">
      <c r="C837" s="1"/>
    </row>
    <row r="838" spans="3:3" x14ac:dyDescent="0.25">
      <c r="C838" s="1"/>
    </row>
    <row r="839" spans="3:3" x14ac:dyDescent="0.25">
      <c r="C839" s="1"/>
    </row>
    <row r="840" spans="3:3" x14ac:dyDescent="0.25">
      <c r="C840" s="1"/>
    </row>
    <row r="841" spans="3:3" x14ac:dyDescent="0.25">
      <c r="C841" s="1"/>
    </row>
    <row r="842" spans="3:3" x14ac:dyDescent="0.25">
      <c r="C842" s="1"/>
    </row>
    <row r="843" spans="3:3" x14ac:dyDescent="0.25">
      <c r="C843" s="1"/>
    </row>
    <row r="844" spans="3:3" x14ac:dyDescent="0.25">
      <c r="C844" s="1"/>
    </row>
    <row r="845" spans="3:3" x14ac:dyDescent="0.25">
      <c r="C845" s="1"/>
    </row>
    <row r="846" spans="3:3" x14ac:dyDescent="0.25">
      <c r="C846" s="1"/>
    </row>
    <row r="847" spans="3:3" x14ac:dyDescent="0.25">
      <c r="C847" s="1"/>
    </row>
    <row r="848" spans="3:3" x14ac:dyDescent="0.25">
      <c r="C848" s="1"/>
    </row>
    <row r="849" spans="3:3" x14ac:dyDescent="0.25">
      <c r="C849" s="1"/>
    </row>
    <row r="850" spans="3:3" x14ac:dyDescent="0.25">
      <c r="C850" s="1"/>
    </row>
    <row r="851" spans="3:3" x14ac:dyDescent="0.25">
      <c r="C851" s="1"/>
    </row>
    <row r="852" spans="3:3" x14ac:dyDescent="0.25">
      <c r="C852" s="1"/>
    </row>
    <row r="853" spans="3:3" x14ac:dyDescent="0.25">
      <c r="C853" s="1"/>
    </row>
    <row r="854" spans="3:3" x14ac:dyDescent="0.25">
      <c r="C854" s="1"/>
    </row>
    <row r="855" spans="3:3" x14ac:dyDescent="0.25">
      <c r="C855" s="1"/>
    </row>
    <row r="856" spans="3:3" x14ac:dyDescent="0.25">
      <c r="C856" s="1"/>
    </row>
    <row r="857" spans="3:3" x14ac:dyDescent="0.25">
      <c r="C857" s="1"/>
    </row>
    <row r="858" spans="3:3" x14ac:dyDescent="0.25">
      <c r="C858" s="1"/>
    </row>
    <row r="859" spans="3:3" x14ac:dyDescent="0.25">
      <c r="C859" s="1"/>
    </row>
    <row r="860" spans="3:3" x14ac:dyDescent="0.25">
      <c r="C860" s="1"/>
    </row>
    <row r="861" spans="3:3" x14ac:dyDescent="0.25">
      <c r="C861" s="1"/>
    </row>
    <row r="862" spans="3:3" x14ac:dyDescent="0.25">
      <c r="C862" s="1"/>
    </row>
    <row r="863" spans="3:3" x14ac:dyDescent="0.25">
      <c r="C863" s="1"/>
    </row>
    <row r="864" spans="3:3" x14ac:dyDescent="0.25">
      <c r="C864" s="1"/>
    </row>
    <row r="865" spans="3:3" x14ac:dyDescent="0.25">
      <c r="C865" s="1"/>
    </row>
    <row r="866" spans="3:3" x14ac:dyDescent="0.25">
      <c r="C866" s="1"/>
    </row>
    <row r="867" spans="3:3" x14ac:dyDescent="0.25">
      <c r="C867" s="1"/>
    </row>
    <row r="868" spans="3:3" x14ac:dyDescent="0.25">
      <c r="C868" s="1"/>
    </row>
    <row r="869" spans="3:3" x14ac:dyDescent="0.25">
      <c r="C869" s="1"/>
    </row>
    <row r="870" spans="3:3" x14ac:dyDescent="0.25">
      <c r="C870" s="1"/>
    </row>
    <row r="871" spans="3:3" x14ac:dyDescent="0.25">
      <c r="C871" s="1"/>
    </row>
    <row r="872" spans="3:3" x14ac:dyDescent="0.25">
      <c r="C872" s="1"/>
    </row>
    <row r="873" spans="3:3" x14ac:dyDescent="0.25">
      <c r="C873" s="1"/>
    </row>
    <row r="874" spans="3:3" x14ac:dyDescent="0.25">
      <c r="C874" s="1"/>
    </row>
    <row r="875" spans="3:3" x14ac:dyDescent="0.25">
      <c r="C875" s="1"/>
    </row>
    <row r="876" spans="3:3" x14ac:dyDescent="0.25">
      <c r="C876" s="1"/>
    </row>
    <row r="877" spans="3:3" x14ac:dyDescent="0.25">
      <c r="C877" s="1"/>
    </row>
    <row r="878" spans="3:3" x14ac:dyDescent="0.25">
      <c r="C878" s="1"/>
    </row>
    <row r="879" spans="3:3" x14ac:dyDescent="0.25">
      <c r="C879" s="1"/>
    </row>
    <row r="880" spans="3:3" x14ac:dyDescent="0.25">
      <c r="C880" s="1"/>
    </row>
    <row r="881" spans="3:3" x14ac:dyDescent="0.25">
      <c r="C881" s="1"/>
    </row>
    <row r="882" spans="3:3" x14ac:dyDescent="0.25">
      <c r="C882" s="1"/>
    </row>
    <row r="883" spans="3:3" x14ac:dyDescent="0.25">
      <c r="C883" s="1"/>
    </row>
    <row r="884" spans="3:3" x14ac:dyDescent="0.25">
      <c r="C884" s="1"/>
    </row>
    <row r="885" spans="3:3" x14ac:dyDescent="0.25">
      <c r="C885" s="1"/>
    </row>
    <row r="886" spans="3:3" x14ac:dyDescent="0.25">
      <c r="C886" s="1"/>
    </row>
    <row r="887" spans="3:3" x14ac:dyDescent="0.25">
      <c r="C887" s="1"/>
    </row>
    <row r="888" spans="3:3" x14ac:dyDescent="0.25">
      <c r="C888" s="1"/>
    </row>
    <row r="889" spans="3:3" x14ac:dyDescent="0.25">
      <c r="C889" s="1"/>
    </row>
    <row r="890" spans="3:3" x14ac:dyDescent="0.25">
      <c r="C890" s="1"/>
    </row>
    <row r="891" spans="3:3" x14ac:dyDescent="0.25">
      <c r="C891" s="1"/>
    </row>
    <row r="892" spans="3:3" x14ac:dyDescent="0.25">
      <c r="C892" s="1"/>
    </row>
    <row r="893" spans="3:3" x14ac:dyDescent="0.25">
      <c r="C893" s="1"/>
    </row>
    <row r="894" spans="3:3" x14ac:dyDescent="0.25">
      <c r="C894" s="1"/>
    </row>
    <row r="895" spans="3:3" x14ac:dyDescent="0.25">
      <c r="C895" s="1"/>
    </row>
    <row r="896" spans="3:3" x14ac:dyDescent="0.25">
      <c r="C896" s="1"/>
    </row>
    <row r="897" spans="3:3" x14ac:dyDescent="0.25">
      <c r="C897" s="1"/>
    </row>
    <row r="898" spans="3:3" x14ac:dyDescent="0.25">
      <c r="C898" s="1"/>
    </row>
    <row r="899" spans="3:3" x14ac:dyDescent="0.25">
      <c r="C899" s="1"/>
    </row>
    <row r="900" spans="3:3" x14ac:dyDescent="0.25">
      <c r="C900" s="1"/>
    </row>
    <row r="901" spans="3:3" x14ac:dyDescent="0.25">
      <c r="C901" s="1"/>
    </row>
    <row r="902" spans="3:3" x14ac:dyDescent="0.25">
      <c r="C902" s="1"/>
    </row>
    <row r="903" spans="3:3" x14ac:dyDescent="0.25">
      <c r="C903" s="1"/>
    </row>
    <row r="904" spans="3:3" x14ac:dyDescent="0.25">
      <c r="C904" s="1"/>
    </row>
    <row r="905" spans="3:3" x14ac:dyDescent="0.25">
      <c r="C905" s="1"/>
    </row>
    <row r="906" spans="3:3" x14ac:dyDescent="0.25">
      <c r="C906" s="1"/>
    </row>
    <row r="907" spans="3:3" x14ac:dyDescent="0.25">
      <c r="C907" s="1"/>
    </row>
    <row r="908" spans="3:3" x14ac:dyDescent="0.25">
      <c r="C908" s="1"/>
    </row>
    <row r="909" spans="3:3" x14ac:dyDescent="0.25">
      <c r="C909" s="1"/>
    </row>
    <row r="910" spans="3:3" x14ac:dyDescent="0.25">
      <c r="C910" s="1"/>
    </row>
    <row r="911" spans="3:3" x14ac:dyDescent="0.25">
      <c r="C911" s="1"/>
    </row>
    <row r="912" spans="3:3" x14ac:dyDescent="0.25">
      <c r="C912" s="1"/>
    </row>
    <row r="913" spans="3:3" x14ac:dyDescent="0.25">
      <c r="C913" s="1"/>
    </row>
    <row r="914" spans="3:3" x14ac:dyDescent="0.25">
      <c r="C914" s="1"/>
    </row>
    <row r="915" spans="3:3" x14ac:dyDescent="0.25">
      <c r="C915" s="1"/>
    </row>
    <row r="916" spans="3:3" x14ac:dyDescent="0.25">
      <c r="C916" s="1"/>
    </row>
    <row r="917" spans="3:3" x14ac:dyDescent="0.25">
      <c r="C917" s="1"/>
    </row>
    <row r="918" spans="3:3" x14ac:dyDescent="0.25">
      <c r="C918" s="1"/>
    </row>
    <row r="919" spans="3:3" x14ac:dyDescent="0.25">
      <c r="C919" s="1"/>
    </row>
    <row r="920" spans="3:3" x14ac:dyDescent="0.25">
      <c r="C920" s="1"/>
    </row>
    <row r="921" spans="3:3" x14ac:dyDescent="0.25">
      <c r="C921" s="1"/>
    </row>
    <row r="922" spans="3:3" x14ac:dyDescent="0.25">
      <c r="C922" s="1"/>
    </row>
    <row r="923" spans="3:3" x14ac:dyDescent="0.25">
      <c r="C923" s="1"/>
    </row>
    <row r="924" spans="3:3" x14ac:dyDescent="0.25">
      <c r="C924" s="1"/>
    </row>
    <row r="925" spans="3:3" x14ac:dyDescent="0.25">
      <c r="C925" s="1"/>
    </row>
    <row r="926" spans="3:3" x14ac:dyDescent="0.25">
      <c r="C926" s="1"/>
    </row>
    <row r="927" spans="3:3" x14ac:dyDescent="0.25">
      <c r="C927" s="1"/>
    </row>
    <row r="928" spans="3:3" x14ac:dyDescent="0.25">
      <c r="C928" s="1"/>
    </row>
    <row r="929" spans="3:3" x14ac:dyDescent="0.25">
      <c r="C929" s="1"/>
    </row>
    <row r="930" spans="3:3" x14ac:dyDescent="0.25">
      <c r="C930" s="1"/>
    </row>
    <row r="931" spans="3:3" x14ac:dyDescent="0.25">
      <c r="C931" s="1"/>
    </row>
    <row r="932" spans="3:3" x14ac:dyDescent="0.25">
      <c r="C932" s="1"/>
    </row>
    <row r="933" spans="3:3" x14ac:dyDescent="0.25">
      <c r="C933" s="1"/>
    </row>
    <row r="934" spans="3:3" x14ac:dyDescent="0.25">
      <c r="C934" s="1"/>
    </row>
    <row r="935" spans="3:3" x14ac:dyDescent="0.25">
      <c r="C935" s="1"/>
    </row>
    <row r="936" spans="3:3" x14ac:dyDescent="0.25">
      <c r="C936" s="1"/>
    </row>
    <row r="937" spans="3:3" x14ac:dyDescent="0.25">
      <c r="C937" s="1"/>
    </row>
    <row r="938" spans="3:3" x14ac:dyDescent="0.25">
      <c r="C938" s="1"/>
    </row>
    <row r="939" spans="3:3" x14ac:dyDescent="0.25">
      <c r="C939" s="1"/>
    </row>
    <row r="940" spans="3:3" x14ac:dyDescent="0.25">
      <c r="C940" s="1"/>
    </row>
    <row r="941" spans="3:3" x14ac:dyDescent="0.25">
      <c r="C941" s="1"/>
    </row>
    <row r="942" spans="3:3" x14ac:dyDescent="0.25">
      <c r="C942" s="1"/>
    </row>
    <row r="943" spans="3:3" x14ac:dyDescent="0.25">
      <c r="C943" s="1"/>
    </row>
    <row r="944" spans="3:3" x14ac:dyDescent="0.25">
      <c r="C944" s="1"/>
    </row>
    <row r="945" spans="3:3" x14ac:dyDescent="0.25">
      <c r="C945" s="1"/>
    </row>
    <row r="946" spans="3:3" x14ac:dyDescent="0.25">
      <c r="C946" s="1"/>
    </row>
    <row r="947" spans="3:3" x14ac:dyDescent="0.25">
      <c r="C947" s="1"/>
    </row>
    <row r="948" spans="3:3" x14ac:dyDescent="0.25">
      <c r="C948" s="1"/>
    </row>
    <row r="949" spans="3:3" x14ac:dyDescent="0.25">
      <c r="C949" s="1"/>
    </row>
    <row r="950" spans="3:3" x14ac:dyDescent="0.25">
      <c r="C950" s="1"/>
    </row>
    <row r="951" spans="3:3" x14ac:dyDescent="0.25">
      <c r="C951" s="1"/>
    </row>
    <row r="952" spans="3:3" x14ac:dyDescent="0.25">
      <c r="C952" s="1"/>
    </row>
    <row r="953" spans="3:3" x14ac:dyDescent="0.25">
      <c r="C953" s="1"/>
    </row>
    <row r="954" spans="3:3" x14ac:dyDescent="0.25">
      <c r="C954" s="1"/>
    </row>
    <row r="955" spans="3:3" x14ac:dyDescent="0.25">
      <c r="C955" s="1"/>
    </row>
    <row r="956" spans="3:3" x14ac:dyDescent="0.25">
      <c r="C956" s="1"/>
    </row>
    <row r="957" spans="3:3" x14ac:dyDescent="0.25">
      <c r="C957" s="1"/>
    </row>
    <row r="958" spans="3:3" x14ac:dyDescent="0.25">
      <c r="C958" s="1"/>
    </row>
    <row r="959" spans="3:3" x14ac:dyDescent="0.25">
      <c r="C959" s="1"/>
    </row>
    <row r="960" spans="3:3" x14ac:dyDescent="0.25">
      <c r="C960" s="1"/>
    </row>
    <row r="961" spans="3:3" x14ac:dyDescent="0.25">
      <c r="C961" s="1"/>
    </row>
    <row r="962" spans="3:3" x14ac:dyDescent="0.25">
      <c r="C962" s="1"/>
    </row>
    <row r="963" spans="3:3" x14ac:dyDescent="0.25">
      <c r="C963" s="1"/>
    </row>
    <row r="964" spans="3:3" x14ac:dyDescent="0.25">
      <c r="C964" s="1"/>
    </row>
    <row r="965" spans="3:3" x14ac:dyDescent="0.25">
      <c r="C965" s="1"/>
    </row>
    <row r="966" spans="3:3" x14ac:dyDescent="0.25">
      <c r="C966" s="1"/>
    </row>
    <row r="967" spans="3:3" x14ac:dyDescent="0.25">
      <c r="C967" s="1"/>
    </row>
    <row r="968" spans="3:3" x14ac:dyDescent="0.25">
      <c r="C968" s="1"/>
    </row>
    <row r="969" spans="3:3" x14ac:dyDescent="0.25">
      <c r="C969" s="1"/>
    </row>
    <row r="970" spans="3:3" x14ac:dyDescent="0.25">
      <c r="C970" s="1"/>
    </row>
    <row r="971" spans="3:3" x14ac:dyDescent="0.25">
      <c r="C971" s="1"/>
    </row>
    <row r="972" spans="3:3" x14ac:dyDescent="0.25">
      <c r="C972" s="1"/>
    </row>
    <row r="973" spans="3:3" x14ac:dyDescent="0.25">
      <c r="C973" s="1"/>
    </row>
    <row r="974" spans="3:3" x14ac:dyDescent="0.25">
      <c r="C974" s="1"/>
    </row>
    <row r="975" spans="3:3" x14ac:dyDescent="0.25">
      <c r="C975" s="1"/>
    </row>
    <row r="976" spans="3:3" x14ac:dyDescent="0.25">
      <c r="C976" s="1"/>
    </row>
    <row r="977" spans="3:3" x14ac:dyDescent="0.25">
      <c r="C977" s="1"/>
    </row>
    <row r="978" spans="3:3" x14ac:dyDescent="0.25">
      <c r="C978" s="1"/>
    </row>
    <row r="979" spans="3:3" x14ac:dyDescent="0.25">
      <c r="C979" s="1"/>
    </row>
    <row r="980" spans="3:3" x14ac:dyDescent="0.25">
      <c r="C980" s="1"/>
    </row>
    <row r="981" spans="3:3" x14ac:dyDescent="0.25">
      <c r="C981" s="1"/>
    </row>
    <row r="982" spans="3:3" x14ac:dyDescent="0.25">
      <c r="C982" s="1"/>
    </row>
    <row r="983" spans="3:3" x14ac:dyDescent="0.25">
      <c r="C983" s="1"/>
    </row>
    <row r="984" spans="3:3" x14ac:dyDescent="0.25">
      <c r="C984" s="1"/>
    </row>
    <row r="985" spans="3:3" x14ac:dyDescent="0.25">
      <c r="C985" s="1"/>
    </row>
    <row r="986" spans="3:3" x14ac:dyDescent="0.25">
      <c r="C986" s="1"/>
    </row>
    <row r="987" spans="3:3" x14ac:dyDescent="0.25">
      <c r="C987" s="1"/>
    </row>
    <row r="988" spans="3:3" x14ac:dyDescent="0.25">
      <c r="C988" s="1"/>
    </row>
    <row r="989" spans="3:3" x14ac:dyDescent="0.25">
      <c r="C989" s="1"/>
    </row>
    <row r="990" spans="3:3" x14ac:dyDescent="0.25">
      <c r="C990" s="1"/>
    </row>
    <row r="991" spans="3:3" x14ac:dyDescent="0.25">
      <c r="C991" s="1"/>
    </row>
    <row r="992" spans="3:3" x14ac:dyDescent="0.25">
      <c r="C992" s="1"/>
    </row>
    <row r="993" spans="3:3" x14ac:dyDescent="0.25">
      <c r="C993" s="1"/>
    </row>
    <row r="994" spans="3:3" x14ac:dyDescent="0.25">
      <c r="C994" s="1"/>
    </row>
    <row r="995" spans="3:3" x14ac:dyDescent="0.25">
      <c r="C995" s="1"/>
    </row>
    <row r="996" spans="3:3" x14ac:dyDescent="0.25">
      <c r="C996" s="1"/>
    </row>
    <row r="997" spans="3:3" x14ac:dyDescent="0.25">
      <c r="C997" s="1"/>
    </row>
    <row r="998" spans="3:3" x14ac:dyDescent="0.25">
      <c r="C998" s="1"/>
    </row>
    <row r="999" spans="3:3" x14ac:dyDescent="0.25">
      <c r="C999" s="1"/>
    </row>
    <row r="1000" spans="3:3" x14ac:dyDescent="0.25">
      <c r="C1000" s="1"/>
    </row>
    <row r="1001" spans="3:3" x14ac:dyDescent="0.25">
      <c r="C1001" s="1"/>
    </row>
    <row r="1002" spans="3:3" x14ac:dyDescent="0.25">
      <c r="C1002" s="1"/>
    </row>
    <row r="1003" spans="3:3" x14ac:dyDescent="0.25">
      <c r="C1003" s="1"/>
    </row>
    <row r="1004" spans="3:3" x14ac:dyDescent="0.25">
      <c r="C1004" s="1"/>
    </row>
    <row r="1005" spans="3:3" x14ac:dyDescent="0.25">
      <c r="C1005" s="1"/>
    </row>
    <row r="1006" spans="3:3" x14ac:dyDescent="0.25">
      <c r="C1006" s="1"/>
    </row>
    <row r="1007" spans="3:3" x14ac:dyDescent="0.25">
      <c r="C1007" s="1"/>
    </row>
    <row r="1008" spans="3:3" x14ac:dyDescent="0.25">
      <c r="C1008" s="1"/>
    </row>
    <row r="1009" spans="3:3" x14ac:dyDescent="0.25">
      <c r="C1009" s="1"/>
    </row>
    <row r="1010" spans="3:3" x14ac:dyDescent="0.25">
      <c r="C1010" s="1"/>
    </row>
    <row r="1011" spans="3:3" x14ac:dyDescent="0.25">
      <c r="C1011" s="1"/>
    </row>
    <row r="1012" spans="3:3" x14ac:dyDescent="0.25">
      <c r="C1012" s="1"/>
    </row>
    <row r="1013" spans="3:3" x14ac:dyDescent="0.25">
      <c r="C1013" s="1"/>
    </row>
    <row r="1014" spans="3:3" x14ac:dyDescent="0.25">
      <c r="C1014" s="1"/>
    </row>
    <row r="1015" spans="3:3" x14ac:dyDescent="0.25">
      <c r="C1015" s="1"/>
    </row>
    <row r="1016" spans="3:3" x14ac:dyDescent="0.25">
      <c r="C1016" s="1"/>
    </row>
    <row r="1017" spans="3:3" x14ac:dyDescent="0.25">
      <c r="C1017" s="1"/>
    </row>
    <row r="1018" spans="3:3" x14ac:dyDescent="0.25">
      <c r="C1018" s="1"/>
    </row>
    <row r="1019" spans="3:3" x14ac:dyDescent="0.25">
      <c r="C1019" s="1"/>
    </row>
    <row r="1020" spans="3:3" x14ac:dyDescent="0.25">
      <c r="C1020" s="1"/>
    </row>
    <row r="1021" spans="3:3" x14ac:dyDescent="0.25">
      <c r="C1021" s="1"/>
    </row>
    <row r="1022" spans="3:3" x14ac:dyDescent="0.25">
      <c r="C1022" s="1"/>
    </row>
    <row r="1023" spans="3:3" x14ac:dyDescent="0.25">
      <c r="C1023" s="1"/>
    </row>
    <row r="1024" spans="3:3" x14ac:dyDescent="0.25">
      <c r="C1024" s="1"/>
    </row>
    <row r="1025" spans="3:3" x14ac:dyDescent="0.25">
      <c r="C1025" s="1"/>
    </row>
    <row r="1026" spans="3:3" x14ac:dyDescent="0.25">
      <c r="C1026" s="1"/>
    </row>
    <row r="1027" spans="3:3" x14ac:dyDescent="0.25">
      <c r="C1027" s="1"/>
    </row>
    <row r="1028" spans="3:3" x14ac:dyDescent="0.25">
      <c r="C1028" s="1"/>
    </row>
    <row r="1029" spans="3:3" x14ac:dyDescent="0.25">
      <c r="C1029" s="1"/>
    </row>
    <row r="1030" spans="3:3" x14ac:dyDescent="0.25">
      <c r="C1030" s="1"/>
    </row>
    <row r="1031" spans="3:3" x14ac:dyDescent="0.25">
      <c r="C1031" s="1"/>
    </row>
    <row r="1032" spans="3:3" x14ac:dyDescent="0.25">
      <c r="C1032" s="1"/>
    </row>
    <row r="1033" spans="3:3" x14ac:dyDescent="0.25">
      <c r="C1033" s="1"/>
    </row>
    <row r="1034" spans="3:3" x14ac:dyDescent="0.25">
      <c r="C1034" s="1"/>
    </row>
    <row r="1035" spans="3:3" x14ac:dyDescent="0.25">
      <c r="C1035" s="1"/>
    </row>
    <row r="1036" spans="3:3" x14ac:dyDescent="0.25">
      <c r="C1036" s="1"/>
    </row>
    <row r="1037" spans="3:3" x14ac:dyDescent="0.25">
      <c r="C1037" s="1"/>
    </row>
    <row r="1038" spans="3:3" x14ac:dyDescent="0.25">
      <c r="C1038" s="1"/>
    </row>
    <row r="1039" spans="3:3" x14ac:dyDescent="0.25">
      <c r="C1039" s="1"/>
    </row>
    <row r="1040" spans="3:3" x14ac:dyDescent="0.25">
      <c r="C1040" s="1"/>
    </row>
    <row r="1041" spans="3:3" x14ac:dyDescent="0.25">
      <c r="C1041" s="1"/>
    </row>
    <row r="1042" spans="3:3" x14ac:dyDescent="0.25">
      <c r="C1042" s="1"/>
    </row>
    <row r="1043" spans="3:3" x14ac:dyDescent="0.25">
      <c r="C1043" s="1"/>
    </row>
    <row r="1044" spans="3:3" x14ac:dyDescent="0.25">
      <c r="C1044" s="1"/>
    </row>
    <row r="1045" spans="3:3" x14ac:dyDescent="0.25">
      <c r="C1045" s="1"/>
    </row>
    <row r="1046" spans="3:3" x14ac:dyDescent="0.25">
      <c r="C1046" s="1"/>
    </row>
    <row r="1047" spans="3:3" x14ac:dyDescent="0.25">
      <c r="C1047" s="1"/>
    </row>
    <row r="1048" spans="3:3" x14ac:dyDescent="0.25">
      <c r="C1048" s="1"/>
    </row>
    <row r="1049" spans="3:3" x14ac:dyDescent="0.25">
      <c r="C1049" s="1"/>
    </row>
    <row r="1050" spans="3:3" x14ac:dyDescent="0.25">
      <c r="C1050" s="1"/>
    </row>
    <row r="1051" spans="3:3" x14ac:dyDescent="0.25">
      <c r="C1051" s="1"/>
    </row>
    <row r="1052" spans="3:3" x14ac:dyDescent="0.25">
      <c r="C1052" s="1"/>
    </row>
    <row r="1053" spans="3:3" x14ac:dyDescent="0.25">
      <c r="C1053" s="1"/>
    </row>
    <row r="1054" spans="3:3" x14ac:dyDescent="0.25">
      <c r="C1054" s="1"/>
    </row>
    <row r="1055" spans="3:3" x14ac:dyDescent="0.25">
      <c r="C1055" s="1"/>
    </row>
    <row r="1056" spans="3:3" x14ac:dyDescent="0.25">
      <c r="C1056" s="1"/>
    </row>
    <row r="1057" spans="3:3" x14ac:dyDescent="0.25">
      <c r="C1057" s="1"/>
    </row>
    <row r="1058" spans="3:3" x14ac:dyDescent="0.25">
      <c r="C1058" s="1"/>
    </row>
    <row r="1059" spans="3:3" x14ac:dyDescent="0.25">
      <c r="C1059" s="1"/>
    </row>
    <row r="1060" spans="3:3" x14ac:dyDescent="0.25">
      <c r="C1060" s="1"/>
    </row>
    <row r="1061" spans="3:3" x14ac:dyDescent="0.25">
      <c r="C1061" s="1"/>
    </row>
    <row r="1062" spans="3:3" x14ac:dyDescent="0.25">
      <c r="C1062" s="1"/>
    </row>
    <row r="1063" spans="3:3" x14ac:dyDescent="0.25">
      <c r="C1063" s="1"/>
    </row>
    <row r="1064" spans="3:3" x14ac:dyDescent="0.25">
      <c r="C1064" s="1"/>
    </row>
    <row r="1065" spans="3:3" x14ac:dyDescent="0.25">
      <c r="C1065" s="1"/>
    </row>
    <row r="1066" spans="3:3" x14ac:dyDescent="0.25">
      <c r="C1066" s="1"/>
    </row>
    <row r="1067" spans="3:3" x14ac:dyDescent="0.25">
      <c r="C1067" s="1"/>
    </row>
    <row r="1068" spans="3:3" x14ac:dyDescent="0.25">
      <c r="C1068" s="1"/>
    </row>
    <row r="1069" spans="3:3" x14ac:dyDescent="0.25">
      <c r="C1069" s="1"/>
    </row>
    <row r="1070" spans="3:3" x14ac:dyDescent="0.25">
      <c r="C1070" s="1"/>
    </row>
    <row r="1071" spans="3:3" x14ac:dyDescent="0.25">
      <c r="C1071" s="1"/>
    </row>
    <row r="1072" spans="3:3" x14ac:dyDescent="0.25">
      <c r="C1072" s="1"/>
    </row>
    <row r="1073" spans="3:3" x14ac:dyDescent="0.25">
      <c r="C1073" s="1"/>
    </row>
    <row r="1074" spans="3:3" x14ac:dyDescent="0.25">
      <c r="C1074" s="1"/>
    </row>
    <row r="1075" spans="3:3" x14ac:dyDescent="0.25">
      <c r="C1075" s="1"/>
    </row>
    <row r="1076" spans="3:3" x14ac:dyDescent="0.25">
      <c r="C1076" s="1"/>
    </row>
    <row r="1077" spans="3:3" x14ac:dyDescent="0.25">
      <c r="C1077" s="1"/>
    </row>
    <row r="1078" spans="3:3" x14ac:dyDescent="0.25">
      <c r="C1078" s="1"/>
    </row>
    <row r="1079" spans="3:3" x14ac:dyDescent="0.25">
      <c r="C1079" s="1"/>
    </row>
    <row r="1080" spans="3:3" x14ac:dyDescent="0.25">
      <c r="C1080" s="1"/>
    </row>
    <row r="1081" spans="3:3" x14ac:dyDescent="0.25">
      <c r="C1081" s="1"/>
    </row>
    <row r="1082" spans="3:3" x14ac:dyDescent="0.25">
      <c r="C1082" s="1"/>
    </row>
    <row r="1083" spans="3:3" x14ac:dyDescent="0.25">
      <c r="C1083" s="1"/>
    </row>
    <row r="1084" spans="3:3" x14ac:dyDescent="0.25">
      <c r="C1084" s="1"/>
    </row>
    <row r="1085" spans="3:3" x14ac:dyDescent="0.25">
      <c r="C1085" s="1"/>
    </row>
    <row r="1086" spans="3:3" x14ac:dyDescent="0.25">
      <c r="C1086" s="1"/>
    </row>
    <row r="1087" spans="3:3" x14ac:dyDescent="0.25">
      <c r="C1087" s="1"/>
    </row>
    <row r="1088" spans="3:3" x14ac:dyDescent="0.25">
      <c r="C1088" s="1"/>
    </row>
    <row r="1089" spans="3:3" x14ac:dyDescent="0.25">
      <c r="C1089" s="1"/>
    </row>
    <row r="1090" spans="3:3" x14ac:dyDescent="0.25">
      <c r="C1090" s="1"/>
    </row>
    <row r="1091" spans="3:3" x14ac:dyDescent="0.25">
      <c r="C1091" s="1"/>
    </row>
    <row r="1092" spans="3:3" x14ac:dyDescent="0.25">
      <c r="C1092" s="1"/>
    </row>
    <row r="1093" spans="3:3" x14ac:dyDescent="0.25">
      <c r="C1093" s="1"/>
    </row>
    <row r="1094" spans="3:3" x14ac:dyDescent="0.25">
      <c r="C1094" s="1"/>
    </row>
    <row r="1095" spans="3:3" x14ac:dyDescent="0.25">
      <c r="C1095" s="1"/>
    </row>
    <row r="1096" spans="3:3" x14ac:dyDescent="0.25">
      <c r="C1096" s="1"/>
    </row>
    <row r="1097" spans="3:3" x14ac:dyDescent="0.25">
      <c r="C1097" s="1"/>
    </row>
    <row r="1098" spans="3:3" x14ac:dyDescent="0.25">
      <c r="C1098" s="1"/>
    </row>
    <row r="1099" spans="3:3" x14ac:dyDescent="0.25">
      <c r="C1099" s="1"/>
    </row>
    <row r="1100" spans="3:3" x14ac:dyDescent="0.25">
      <c r="C1100" s="1"/>
    </row>
    <row r="1101" spans="3:3" x14ac:dyDescent="0.25">
      <c r="C1101" s="1"/>
    </row>
    <row r="1102" spans="3:3" x14ac:dyDescent="0.25">
      <c r="C1102" s="1"/>
    </row>
    <row r="1103" spans="3:3" x14ac:dyDescent="0.25">
      <c r="C1103" s="1"/>
    </row>
    <row r="1104" spans="3:3" x14ac:dyDescent="0.25">
      <c r="C1104" s="1"/>
    </row>
    <row r="1105" spans="3:3" x14ac:dyDescent="0.25">
      <c r="C1105" s="1"/>
    </row>
    <row r="1106" spans="3:3" x14ac:dyDescent="0.25">
      <c r="C1106" s="1"/>
    </row>
    <row r="1107" spans="3:3" x14ac:dyDescent="0.25">
      <c r="C1107" s="1"/>
    </row>
    <row r="1108" spans="3:3" x14ac:dyDescent="0.25">
      <c r="C1108" s="1"/>
    </row>
    <row r="1109" spans="3:3" x14ac:dyDescent="0.25">
      <c r="C1109" s="1"/>
    </row>
    <row r="1110" spans="3:3" x14ac:dyDescent="0.25">
      <c r="C1110" s="1"/>
    </row>
    <row r="1111" spans="3:3" x14ac:dyDescent="0.25">
      <c r="C1111" s="1"/>
    </row>
    <row r="1112" spans="3:3" x14ac:dyDescent="0.25">
      <c r="C1112" s="1"/>
    </row>
    <row r="1113" spans="3:3" x14ac:dyDescent="0.25">
      <c r="C1113" s="1"/>
    </row>
    <row r="1114" spans="3:3" x14ac:dyDescent="0.25">
      <c r="C1114" s="1"/>
    </row>
    <row r="1115" spans="3:3" x14ac:dyDescent="0.25">
      <c r="C1115" s="1"/>
    </row>
    <row r="1116" spans="3:3" x14ac:dyDescent="0.25">
      <c r="C1116" s="1"/>
    </row>
    <row r="1117" spans="3:3" x14ac:dyDescent="0.25">
      <c r="C1117" s="1"/>
    </row>
    <row r="1118" spans="3:3" x14ac:dyDescent="0.25">
      <c r="C1118" s="1"/>
    </row>
    <row r="1119" spans="3:3" x14ac:dyDescent="0.25">
      <c r="C1119" s="1"/>
    </row>
    <row r="1120" spans="3:3" x14ac:dyDescent="0.25">
      <c r="C1120" s="1"/>
    </row>
    <row r="1121" spans="3:3" x14ac:dyDescent="0.25">
      <c r="C1121" s="1"/>
    </row>
    <row r="1122" spans="3:3" x14ac:dyDescent="0.25">
      <c r="C1122" s="1"/>
    </row>
    <row r="1123" spans="3:3" x14ac:dyDescent="0.25">
      <c r="C1123" s="1"/>
    </row>
    <row r="1124" spans="3:3" x14ac:dyDescent="0.25">
      <c r="C1124" s="1"/>
    </row>
    <row r="1125" spans="3:3" x14ac:dyDescent="0.25">
      <c r="C1125" s="1"/>
    </row>
    <row r="1126" spans="3:3" x14ac:dyDescent="0.25">
      <c r="C1126" s="1"/>
    </row>
    <row r="1127" spans="3:3" x14ac:dyDescent="0.25">
      <c r="C1127" s="1"/>
    </row>
    <row r="1128" spans="3:3" x14ac:dyDescent="0.25">
      <c r="C1128" s="1"/>
    </row>
    <row r="1129" spans="3:3" x14ac:dyDescent="0.25">
      <c r="C1129" s="1"/>
    </row>
    <row r="1130" spans="3:3" x14ac:dyDescent="0.25">
      <c r="C1130" s="1"/>
    </row>
    <row r="1131" spans="3:3" x14ac:dyDescent="0.25">
      <c r="C1131" s="1"/>
    </row>
    <row r="1132" spans="3:3" x14ac:dyDescent="0.25">
      <c r="C1132" s="1"/>
    </row>
    <row r="1133" spans="3:3" x14ac:dyDescent="0.25">
      <c r="C1133" s="1"/>
    </row>
    <row r="1134" spans="3:3" x14ac:dyDescent="0.25">
      <c r="C1134" s="1"/>
    </row>
    <row r="1135" spans="3:3" x14ac:dyDescent="0.25">
      <c r="C1135" s="1"/>
    </row>
    <row r="1136" spans="3:3" x14ac:dyDescent="0.25">
      <c r="C1136" s="1"/>
    </row>
    <row r="1137" spans="3:3" x14ac:dyDescent="0.25">
      <c r="C1137" s="1"/>
    </row>
    <row r="1138" spans="3:3" x14ac:dyDescent="0.25">
      <c r="C1138" s="1"/>
    </row>
    <row r="1139" spans="3:3" x14ac:dyDescent="0.25">
      <c r="C1139" s="1"/>
    </row>
    <row r="1140" spans="3:3" x14ac:dyDescent="0.25">
      <c r="C1140" s="1"/>
    </row>
    <row r="1141" spans="3:3" x14ac:dyDescent="0.25">
      <c r="C1141" s="1"/>
    </row>
    <row r="1142" spans="3:3" x14ac:dyDescent="0.25">
      <c r="C1142" s="1"/>
    </row>
    <row r="1143" spans="3:3" x14ac:dyDescent="0.25">
      <c r="C1143" s="1"/>
    </row>
    <row r="1144" spans="3:3" x14ac:dyDescent="0.25">
      <c r="C1144" s="1"/>
    </row>
    <row r="1145" spans="3:3" x14ac:dyDescent="0.25">
      <c r="C1145" s="1"/>
    </row>
    <row r="1146" spans="3:3" x14ac:dyDescent="0.25">
      <c r="C1146" s="1"/>
    </row>
    <row r="1147" spans="3:3" x14ac:dyDescent="0.25">
      <c r="C1147" s="1"/>
    </row>
    <row r="1148" spans="3:3" x14ac:dyDescent="0.25">
      <c r="C1148" s="1"/>
    </row>
    <row r="1149" spans="3:3" x14ac:dyDescent="0.25">
      <c r="C1149" s="1"/>
    </row>
    <row r="1150" spans="3:3" x14ac:dyDescent="0.25">
      <c r="C1150" s="1"/>
    </row>
    <row r="1151" spans="3:3" x14ac:dyDescent="0.25">
      <c r="C1151" s="1"/>
    </row>
    <row r="1152" spans="3:3" x14ac:dyDescent="0.25">
      <c r="C1152" s="1"/>
    </row>
    <row r="1153" spans="3:3" x14ac:dyDescent="0.25">
      <c r="C1153" s="1"/>
    </row>
    <row r="1154" spans="3:3" x14ac:dyDescent="0.25">
      <c r="C1154" s="1"/>
    </row>
    <row r="1155" spans="3:3" x14ac:dyDescent="0.25">
      <c r="C1155" s="1"/>
    </row>
    <row r="1156" spans="3:3" x14ac:dyDescent="0.25">
      <c r="C1156" s="1"/>
    </row>
    <row r="1157" spans="3:3" x14ac:dyDescent="0.25">
      <c r="C1157" s="1"/>
    </row>
    <row r="1158" spans="3:3" x14ac:dyDescent="0.25">
      <c r="C1158" s="1"/>
    </row>
    <row r="1159" spans="3:3" x14ac:dyDescent="0.25">
      <c r="C1159" s="1"/>
    </row>
    <row r="1160" spans="3:3" x14ac:dyDescent="0.25">
      <c r="C1160" s="1"/>
    </row>
    <row r="1161" spans="3:3" x14ac:dyDescent="0.25">
      <c r="C1161" s="1"/>
    </row>
    <row r="1162" spans="3:3" x14ac:dyDescent="0.25">
      <c r="C1162" s="1"/>
    </row>
    <row r="1163" spans="3:3" x14ac:dyDescent="0.25">
      <c r="C1163" s="1"/>
    </row>
    <row r="1164" spans="3:3" x14ac:dyDescent="0.25">
      <c r="C1164" s="1"/>
    </row>
    <row r="1165" spans="3:3" x14ac:dyDescent="0.25">
      <c r="C1165" s="1"/>
    </row>
    <row r="1166" spans="3:3" x14ac:dyDescent="0.25">
      <c r="C1166" s="1"/>
    </row>
    <row r="1167" spans="3:3" x14ac:dyDescent="0.25">
      <c r="C1167" s="1"/>
    </row>
    <row r="1168" spans="3:3" x14ac:dyDescent="0.25">
      <c r="C1168" s="1"/>
    </row>
    <row r="1169" spans="3:3" x14ac:dyDescent="0.25">
      <c r="C1169" s="1"/>
    </row>
    <row r="1170" spans="3:3" x14ac:dyDescent="0.25">
      <c r="C1170" s="1"/>
    </row>
    <row r="1171" spans="3:3" x14ac:dyDescent="0.25">
      <c r="C1171" s="1"/>
    </row>
    <row r="1172" spans="3:3" x14ac:dyDescent="0.25">
      <c r="C1172" s="1"/>
    </row>
    <row r="1173" spans="3:3" x14ac:dyDescent="0.25">
      <c r="C1173" s="1"/>
    </row>
    <row r="1174" spans="3:3" x14ac:dyDescent="0.25">
      <c r="C1174" s="1"/>
    </row>
    <row r="1175" spans="3:3" x14ac:dyDescent="0.25">
      <c r="C1175" s="1"/>
    </row>
    <row r="1176" spans="3:3" x14ac:dyDescent="0.25">
      <c r="C1176" s="1"/>
    </row>
    <row r="1177" spans="3:3" x14ac:dyDescent="0.25">
      <c r="C1177" s="1"/>
    </row>
    <row r="1178" spans="3:3" x14ac:dyDescent="0.25">
      <c r="C1178" s="1"/>
    </row>
    <row r="1179" spans="3:3" x14ac:dyDescent="0.25">
      <c r="C1179" s="1"/>
    </row>
    <row r="1180" spans="3:3" x14ac:dyDescent="0.25">
      <c r="C1180" s="1"/>
    </row>
    <row r="1181" spans="3:3" x14ac:dyDescent="0.25">
      <c r="C1181" s="1"/>
    </row>
    <row r="1182" spans="3:3" x14ac:dyDescent="0.25">
      <c r="C1182" s="1"/>
    </row>
    <row r="1183" spans="3:3" x14ac:dyDescent="0.25">
      <c r="C1183" s="1"/>
    </row>
    <row r="1184" spans="3:3" x14ac:dyDescent="0.25">
      <c r="C1184" s="1"/>
    </row>
    <row r="1185" spans="3:3" x14ac:dyDescent="0.25">
      <c r="C1185" s="1"/>
    </row>
    <row r="1186" spans="3:3" x14ac:dyDescent="0.25">
      <c r="C1186" s="1"/>
    </row>
    <row r="1187" spans="3:3" x14ac:dyDescent="0.25">
      <c r="C1187" s="1"/>
    </row>
    <row r="1188" spans="3:3" x14ac:dyDescent="0.25">
      <c r="C1188" s="1"/>
    </row>
    <row r="1189" spans="3:3" x14ac:dyDescent="0.25">
      <c r="C1189" s="1"/>
    </row>
    <row r="1190" spans="3:3" x14ac:dyDescent="0.25">
      <c r="C1190" s="1"/>
    </row>
    <row r="1191" spans="3:3" x14ac:dyDescent="0.25">
      <c r="C1191" s="1"/>
    </row>
    <row r="1192" spans="3:3" x14ac:dyDescent="0.25">
      <c r="C1192" s="1"/>
    </row>
    <row r="1193" spans="3:3" x14ac:dyDescent="0.25">
      <c r="C1193" s="1"/>
    </row>
    <row r="1194" spans="3:3" x14ac:dyDescent="0.25">
      <c r="C1194" s="1"/>
    </row>
    <row r="1195" spans="3:3" x14ac:dyDescent="0.25">
      <c r="C1195" s="1"/>
    </row>
    <row r="1196" spans="3:3" x14ac:dyDescent="0.25">
      <c r="C1196" s="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C10" sqref="C10"/>
    </sheetView>
  </sheetViews>
  <sheetFormatPr defaultColWidth="9.140625" defaultRowHeight="15" x14ac:dyDescent="0.25"/>
  <cols>
    <col min="1" max="1" width="14" style="1" customWidth="1"/>
    <col min="2" max="2" width="13.42578125" style="1" bestFit="1" customWidth="1"/>
    <col min="3" max="3" width="31.7109375" style="1" customWidth="1"/>
    <col min="4" max="4" width="38.42578125" style="11" bestFit="1" customWidth="1"/>
    <col min="5" max="5" width="18.28515625" style="1" hidden="1" customWidth="1"/>
    <col min="6" max="6" width="9.140625" style="1" hidden="1" customWidth="1"/>
    <col min="7" max="7" width="14.42578125" style="1" hidden="1" customWidth="1"/>
    <col min="8" max="8" width="16.85546875" style="1" hidden="1" customWidth="1"/>
    <col min="9" max="11" width="9.140625" style="1" hidden="1" customWidth="1"/>
    <col min="12" max="16384" width="9.140625" style="1"/>
  </cols>
  <sheetData>
    <row r="1" spans="1:8" x14ac:dyDescent="0.25">
      <c r="A1" s="2" t="s">
        <v>0</v>
      </c>
      <c r="B1" s="3" t="s">
        <v>1</v>
      </c>
      <c r="C1" s="4" t="s">
        <v>2</v>
      </c>
      <c r="D1" s="4" t="s">
        <v>3</v>
      </c>
    </row>
    <row r="2" spans="1:8" s="9" customFormat="1" ht="114" customHeight="1" x14ac:dyDescent="0.25">
      <c r="A2" s="68" t="s">
        <v>225</v>
      </c>
      <c r="B2" s="69">
        <v>108950.88</v>
      </c>
      <c r="C2" s="71" t="s">
        <v>243</v>
      </c>
      <c r="D2" s="71" t="s">
        <v>461</v>
      </c>
      <c r="E2" s="69">
        <v>108950.88</v>
      </c>
      <c r="F2" s="71" t="s">
        <v>233</v>
      </c>
      <c r="H2" s="13"/>
    </row>
    <row r="3" spans="1:8" ht="22.5" customHeight="1" x14ac:dyDescent="0.25">
      <c r="A3" s="14" t="s">
        <v>6</v>
      </c>
      <c r="B3" s="15">
        <f>SUM(B2:B2)</f>
        <v>108950.88</v>
      </c>
      <c r="C3" s="14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10" sqref="B10"/>
    </sheetView>
  </sheetViews>
  <sheetFormatPr defaultColWidth="9.140625" defaultRowHeight="15" x14ac:dyDescent="0.25"/>
  <cols>
    <col min="1" max="1" width="12.7109375" style="1" customWidth="1"/>
    <col min="2" max="2" width="20.5703125" style="1" customWidth="1"/>
    <col min="3" max="3" width="34.85546875" style="1" customWidth="1"/>
    <col min="4" max="4" width="43.7109375" style="1" customWidth="1"/>
    <col min="5" max="16384" width="9.140625" style="1"/>
  </cols>
  <sheetData>
    <row r="1" spans="1:4" x14ac:dyDescent="0.25">
      <c r="A1" s="6" t="s">
        <v>0</v>
      </c>
      <c r="B1" s="7" t="s">
        <v>1</v>
      </c>
      <c r="C1" s="4" t="s">
        <v>2</v>
      </c>
      <c r="D1" s="4" t="s">
        <v>3</v>
      </c>
    </row>
    <row r="2" spans="1:4" x14ac:dyDescent="0.25">
      <c r="A2" s="68" t="s">
        <v>107</v>
      </c>
      <c r="B2" s="69">
        <v>139862.1</v>
      </c>
      <c r="C2" s="5" t="s">
        <v>25</v>
      </c>
      <c r="D2" s="8" t="s">
        <v>24</v>
      </c>
    </row>
    <row r="3" spans="1:4" x14ac:dyDescent="0.25">
      <c r="A3" s="55">
        <v>44853</v>
      </c>
      <c r="B3" s="10">
        <v>245608.43</v>
      </c>
      <c r="C3" s="5" t="s">
        <v>25</v>
      </c>
      <c r="D3" s="8" t="s">
        <v>24</v>
      </c>
    </row>
    <row r="4" spans="1:4" x14ac:dyDescent="0.25">
      <c r="A4" s="17" t="s">
        <v>4</v>
      </c>
      <c r="B4" s="16">
        <f>SUM(B2:B3)</f>
        <v>385470.53</v>
      </c>
      <c r="C4" s="5"/>
      <c r="D4" s="5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8"/>
  <sheetViews>
    <sheetView tabSelected="1" topLeftCell="A2" workbookViewId="0">
      <selection activeCell="B4" sqref="B4"/>
    </sheetView>
  </sheetViews>
  <sheetFormatPr defaultRowHeight="15" x14ac:dyDescent="0.25"/>
  <cols>
    <col min="2" max="2" width="37.5703125" customWidth="1"/>
    <col min="3" max="3" width="19" customWidth="1"/>
    <col min="4" max="4" width="17.85546875" customWidth="1"/>
    <col min="5" max="5" width="16.140625" customWidth="1"/>
    <col min="6" max="6" width="15.42578125" customWidth="1"/>
  </cols>
  <sheetData>
    <row r="2" spans="2:6" x14ac:dyDescent="0.25">
      <c r="B2" s="87" t="s">
        <v>34</v>
      </c>
      <c r="C2" s="87"/>
      <c r="D2" s="87"/>
      <c r="E2" s="87"/>
    </row>
    <row r="3" spans="2:6" x14ac:dyDescent="0.25">
      <c r="B3" s="87" t="s">
        <v>456</v>
      </c>
      <c r="C3" s="87"/>
      <c r="D3" s="87"/>
      <c r="E3" s="87"/>
    </row>
    <row r="5" spans="2:6" x14ac:dyDescent="0.25">
      <c r="B5" s="20" t="s">
        <v>49</v>
      </c>
      <c r="C5" s="21" t="s">
        <v>7</v>
      </c>
      <c r="D5" s="21" t="s">
        <v>32</v>
      </c>
      <c r="E5" s="21" t="s">
        <v>33</v>
      </c>
      <c r="F5" s="21" t="s">
        <v>335</v>
      </c>
    </row>
    <row r="6" spans="2:6" x14ac:dyDescent="0.25">
      <c r="B6" s="12" t="s">
        <v>10</v>
      </c>
      <c r="C6" s="59">
        <f>СБ!B246</f>
        <v>7029628.7899999982</v>
      </c>
      <c r="D6" s="57">
        <f>СБ!B247</f>
        <v>2717900</v>
      </c>
      <c r="E6" s="57">
        <f>СБ!B248</f>
        <v>4011688</v>
      </c>
      <c r="F6" s="85">
        <f>СБ!B249</f>
        <v>300040.78999999998</v>
      </c>
    </row>
    <row r="7" spans="2:6" x14ac:dyDescent="0.25">
      <c r="B7" s="18" t="s">
        <v>44</v>
      </c>
      <c r="C7" s="59">
        <f>'Яндекс-деньги'!B167</f>
        <v>1351849.8900000001</v>
      </c>
      <c r="D7" s="58">
        <f>C7</f>
        <v>1351849.8900000001</v>
      </c>
      <c r="E7" s="60" t="s">
        <v>31</v>
      </c>
      <c r="F7" s="60" t="s">
        <v>31</v>
      </c>
    </row>
    <row r="8" spans="2:6" x14ac:dyDescent="0.25">
      <c r="B8" s="12" t="s">
        <v>9</v>
      </c>
      <c r="C8" s="59">
        <f>АТБ!B57</f>
        <v>45375870</v>
      </c>
      <c r="D8" s="59">
        <f>АТБ!B58</f>
        <v>41840000</v>
      </c>
      <c r="E8" s="59">
        <f>АТБ!B59</f>
        <v>3535870</v>
      </c>
      <c r="F8" s="60" t="s">
        <v>31</v>
      </c>
    </row>
    <row r="9" spans="2:6" x14ac:dyDescent="0.25">
      <c r="B9" s="12" t="s">
        <v>8</v>
      </c>
      <c r="C9" s="59">
        <f>'Ящики для пожертвования '!B4</f>
        <v>385470.53</v>
      </c>
      <c r="D9" s="60" t="s">
        <v>31</v>
      </c>
      <c r="E9" s="58">
        <f>C9</f>
        <v>385470.53</v>
      </c>
      <c r="F9" s="60" t="s">
        <v>31</v>
      </c>
    </row>
    <row r="10" spans="2:6" x14ac:dyDescent="0.25">
      <c r="B10" s="12" t="s">
        <v>17</v>
      </c>
      <c r="C10" s="59">
        <f>СВЕЧА!B3</f>
        <v>108950.88</v>
      </c>
      <c r="D10" s="58">
        <f>C10</f>
        <v>108950.88</v>
      </c>
      <c r="E10" s="60" t="s">
        <v>31</v>
      </c>
      <c r="F10" s="60" t="s">
        <v>31</v>
      </c>
    </row>
    <row r="11" spans="2:6" ht="22.5" customHeight="1" x14ac:dyDescent="0.25">
      <c r="B11" s="19" t="s">
        <v>11</v>
      </c>
      <c r="C11" s="61">
        <f>C6+C7+C8+C9+C10</f>
        <v>54251770.090000004</v>
      </c>
      <c r="D11" s="62">
        <f>SUM(D6:D10)</f>
        <v>46018700.770000003</v>
      </c>
      <c r="E11" s="62">
        <f>SUM(E6:E10)</f>
        <v>7933028.5300000003</v>
      </c>
      <c r="F11" s="62">
        <f>SUM(F6:F10)</f>
        <v>300040.78999999998</v>
      </c>
    </row>
    <row r="13" spans="2:6" s="46" customFormat="1" x14ac:dyDescent="0.25">
      <c r="B13" s="44" t="s">
        <v>37</v>
      </c>
      <c r="C13" s="45" t="s">
        <v>11</v>
      </c>
      <c r="D13" s="44" t="s">
        <v>35</v>
      </c>
      <c r="E13" s="44" t="s">
        <v>36</v>
      </c>
    </row>
    <row r="14" spans="2:6" s="46" customFormat="1" x14ac:dyDescent="0.25">
      <c r="B14" s="47" t="s">
        <v>18</v>
      </c>
      <c r="C14" s="48">
        <v>2938736.4</v>
      </c>
      <c r="D14" s="49">
        <v>2700000</v>
      </c>
      <c r="E14" s="50">
        <f>C14-D14</f>
        <v>238736.39999999991</v>
      </c>
    </row>
    <row r="15" spans="2:6" s="46" customFormat="1" x14ac:dyDescent="0.25">
      <c r="B15" s="47" t="s">
        <v>19</v>
      </c>
      <c r="C15" s="48">
        <v>4111104.97</v>
      </c>
      <c r="D15" s="49">
        <v>3000000</v>
      </c>
      <c r="E15" s="51">
        <f>C15-D15</f>
        <v>1111104.9700000002</v>
      </c>
    </row>
    <row r="16" spans="2:6" s="46" customFormat="1" x14ac:dyDescent="0.25">
      <c r="B16" s="47" t="s">
        <v>20</v>
      </c>
      <c r="C16" s="48">
        <v>4162724.2</v>
      </c>
      <c r="D16" s="49">
        <v>3000000</v>
      </c>
      <c r="E16" s="51">
        <f t="shared" ref="E16:E25" si="0">C16-D16</f>
        <v>1162724.2000000002</v>
      </c>
    </row>
    <row r="17" spans="2:5" s="46" customFormat="1" x14ac:dyDescent="0.25">
      <c r="B17" s="47" t="s">
        <v>21</v>
      </c>
      <c r="C17" s="48">
        <v>3726233.6000000001</v>
      </c>
      <c r="D17" s="49">
        <v>3000000</v>
      </c>
      <c r="E17" s="51">
        <f t="shared" si="0"/>
        <v>726233.60000000009</v>
      </c>
    </row>
    <row r="18" spans="2:5" s="46" customFormat="1" x14ac:dyDescent="0.25">
      <c r="B18" s="47" t="s">
        <v>22</v>
      </c>
      <c r="C18" s="48">
        <v>5208717.32</v>
      </c>
      <c r="D18" s="49">
        <v>3000000</v>
      </c>
      <c r="E18" s="51">
        <f t="shared" si="0"/>
        <v>2208717.3200000003</v>
      </c>
    </row>
    <row r="19" spans="2:5" s="46" customFormat="1" ht="12.75" customHeight="1" x14ac:dyDescent="0.25">
      <c r="B19" s="47" t="s">
        <v>23</v>
      </c>
      <c r="C19" s="48">
        <v>4040171.84</v>
      </c>
      <c r="D19" s="49">
        <v>3000000</v>
      </c>
      <c r="E19" s="51">
        <f t="shared" si="0"/>
        <v>1040171.8399999999</v>
      </c>
    </row>
    <row r="20" spans="2:5" s="46" customFormat="1" ht="14.25" customHeight="1" x14ac:dyDescent="0.25">
      <c r="B20" s="47" t="s">
        <v>26</v>
      </c>
      <c r="C20" s="48">
        <v>5334077.9800000004</v>
      </c>
      <c r="D20" s="49">
        <v>3000000</v>
      </c>
      <c r="E20" s="51">
        <f t="shared" si="0"/>
        <v>2334077.9800000004</v>
      </c>
    </row>
    <row r="21" spans="2:5" s="46" customFormat="1" ht="14.25" customHeight="1" x14ac:dyDescent="0.25">
      <c r="B21" s="47" t="s">
        <v>27</v>
      </c>
      <c r="C21" s="48">
        <v>3336173.56</v>
      </c>
      <c r="D21" s="49">
        <v>3000000</v>
      </c>
      <c r="E21" s="51">
        <f t="shared" si="0"/>
        <v>336173.56000000006</v>
      </c>
    </row>
    <row r="22" spans="2:5" s="46" customFormat="1" ht="13.5" customHeight="1" x14ac:dyDescent="0.25">
      <c r="B22" s="47" t="s">
        <v>28</v>
      </c>
      <c r="C22" s="48">
        <v>5030133.8</v>
      </c>
      <c r="D22" s="49">
        <v>3500000</v>
      </c>
      <c r="E22" s="51">
        <f t="shared" si="0"/>
        <v>1530133.7999999998</v>
      </c>
    </row>
    <row r="23" spans="2:5" s="46" customFormat="1" ht="15" customHeight="1" x14ac:dyDescent="0.25">
      <c r="B23" s="47" t="s">
        <v>29</v>
      </c>
      <c r="C23" s="48">
        <v>4340207.55</v>
      </c>
      <c r="D23" s="49">
        <v>3500000</v>
      </c>
      <c r="E23" s="51">
        <f t="shared" si="0"/>
        <v>840207.54999999981</v>
      </c>
    </row>
    <row r="24" spans="2:5" s="46" customFormat="1" ht="14.25" customHeight="1" x14ac:dyDescent="0.25">
      <c r="B24" s="47" t="s">
        <v>30</v>
      </c>
      <c r="C24" s="48">
        <v>5259635.57</v>
      </c>
      <c r="D24" s="49">
        <v>3500000</v>
      </c>
      <c r="E24" s="51">
        <f t="shared" si="0"/>
        <v>1759635.5700000003</v>
      </c>
    </row>
    <row r="25" spans="2:5" s="46" customFormat="1" ht="14.25" customHeight="1" x14ac:dyDescent="0.25">
      <c r="B25" s="47" t="s">
        <v>38</v>
      </c>
      <c r="C25" s="48">
        <v>6763853.2999999998</v>
      </c>
      <c r="D25" s="49">
        <v>3500000</v>
      </c>
      <c r="E25" s="51">
        <f t="shared" si="0"/>
        <v>3263853.3</v>
      </c>
    </row>
    <row r="26" spans="2:5" s="46" customFormat="1" ht="15" customHeight="1" x14ac:dyDescent="0.25">
      <c r="B26" s="52" t="s">
        <v>336</v>
      </c>
      <c r="C26" s="53">
        <f>SUM(C14:C25)</f>
        <v>54251770.089999996</v>
      </c>
      <c r="D26" s="53">
        <f>SUM(D14:D25)</f>
        <v>37700000</v>
      </c>
      <c r="E26" s="53">
        <f>SUM(E14:E25)</f>
        <v>16551770.090000004</v>
      </c>
    </row>
    <row r="27" spans="2:5" s="54" customFormat="1" x14ac:dyDescent="0.25">
      <c r="B27" s="47" t="s">
        <v>48</v>
      </c>
      <c r="C27" s="67">
        <v>1</v>
      </c>
      <c r="D27" s="67">
        <f>D26/C26</f>
        <v>0.69490820184223046</v>
      </c>
      <c r="E27" s="67">
        <f>E26/C26</f>
        <v>0.30509179815776966</v>
      </c>
    </row>
    <row r="28" spans="2:5" s="54" customFormat="1" x14ac:dyDescent="0.25"/>
    <row r="29" spans="2:5" s="54" customFormat="1" x14ac:dyDescent="0.25"/>
    <row r="30" spans="2:5" s="54" customFormat="1" x14ac:dyDescent="0.25"/>
    <row r="31" spans="2:5" s="54" customFormat="1" x14ac:dyDescent="0.25"/>
    <row r="32" spans="2:5" s="54" customFormat="1" x14ac:dyDescent="0.25"/>
    <row r="33" s="54" customFormat="1" x14ac:dyDescent="0.25"/>
    <row r="34" s="54" customFormat="1" x14ac:dyDescent="0.25"/>
    <row r="35" s="54" customFormat="1" x14ac:dyDescent="0.25"/>
    <row r="36" s="54" customFormat="1" x14ac:dyDescent="0.25"/>
    <row r="37" s="54" customFormat="1" x14ac:dyDescent="0.25"/>
    <row r="38" s="54" customFormat="1" x14ac:dyDescent="0.25"/>
    <row r="39" s="54" customFormat="1" x14ac:dyDescent="0.25"/>
    <row r="40" s="54" customFormat="1" x14ac:dyDescent="0.25"/>
    <row r="41" s="54" customFormat="1" x14ac:dyDescent="0.25"/>
    <row r="42" s="54" customFormat="1" x14ac:dyDescent="0.25"/>
    <row r="43" s="54" customFormat="1" x14ac:dyDescent="0.25"/>
    <row r="44" s="54" customFormat="1" x14ac:dyDescent="0.25"/>
    <row r="45" s="54" customFormat="1" x14ac:dyDescent="0.25"/>
    <row r="46" s="54" customFormat="1" x14ac:dyDescent="0.25"/>
    <row r="47" s="54" customFormat="1" x14ac:dyDescent="0.25"/>
    <row r="48" s="54" customFormat="1" x14ac:dyDescent="0.25"/>
  </sheetData>
  <mergeCells count="2">
    <mergeCell ref="B3:E3"/>
    <mergeCell ref="B2:E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9.140625" defaultRowHeight="15" x14ac:dyDescent="0.25"/>
  <cols>
    <col min="1" max="16384" width="9.140625" style="1"/>
  </cols>
  <sheetData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sqref="A1:XFD1048576"/>
    </sheetView>
  </sheetViews>
  <sheetFormatPr defaultColWidth="9.140625" defaultRowHeight="15" x14ac:dyDescent="0.25"/>
  <cols>
    <col min="1" max="2" width="9.140625" style="1"/>
    <col min="3" max="3" width="9.140625" style="5"/>
    <col min="4" max="16384" width="9.140625" style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Яндекс-деньги</vt:lpstr>
      <vt:lpstr>АТБ</vt:lpstr>
      <vt:lpstr>СБ</vt:lpstr>
      <vt:lpstr>СВЕЧА</vt:lpstr>
      <vt:lpstr>Ящики для пожертвования </vt:lpstr>
      <vt:lpstr>ВСЕГО</vt:lpstr>
      <vt:lpstr>Лист1</vt:lpstr>
      <vt:lpstr>1</vt:lpstr>
      <vt:lpstr>2</vt:lpstr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2023-01-04T10:11:53Z</dcterms:modified>
</cp:coreProperties>
</file>